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B13" i="2" l="1"/>
  <c r="G13" i="2" l="1"/>
  <c r="D13" i="2"/>
  <c r="BC13" i="2"/>
  <c r="BA13" i="2"/>
  <c r="AZ13" i="2"/>
  <c r="AY13" i="2"/>
  <c r="AX13" i="2"/>
  <c r="U13" i="2" l="1"/>
  <c r="T13" i="2"/>
  <c r="S13" i="2"/>
  <c r="R13" i="2"/>
  <c r="Q13" i="2"/>
  <c r="P13" i="2"/>
  <c r="AB42" i="2"/>
  <c r="AA42" i="2"/>
  <c r="Z42" i="2"/>
  <c r="Y42" i="2"/>
  <c r="X42" i="2"/>
  <c r="W42" i="2"/>
  <c r="I13" i="2" l="1"/>
  <c r="H13" i="2"/>
  <c r="F13" i="2"/>
  <c r="E13" i="2"/>
  <c r="O13" i="2" l="1"/>
  <c r="N13" i="2"/>
  <c r="M13" i="2"/>
  <c r="L13" i="2"/>
  <c r="K13" i="2"/>
  <c r="J13" i="2"/>
</calcChain>
</file>

<file path=xl/sharedStrings.xml><?xml version="1.0" encoding="utf-8"?>
<sst xmlns="http://schemas.openxmlformats.org/spreadsheetml/2006/main" count="201" uniqueCount="110">
  <si>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</si>
  <si>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</si>
  <si>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</si>
  <si>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</si>
  <si>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</si>
  <si>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</si>
  <si>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</si>
  <si>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</si>
  <si>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</si>
  <si>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</si>
  <si>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</si>
  <si>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</si>
  <si>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</si>
  <si>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</si>
  <si>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</si>
  <si>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</si>
  <si>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</si>
  <si>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</si>
  <si>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</si>
  <si>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</si>
  <si>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</si>
  <si>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</si>
  <si>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</si>
  <si>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</si>
  <si>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</si>
  <si>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</si>
  <si>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</si>
  <si>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</si>
  <si>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</si>
  <si>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</si>
  <si>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</si>
  <si>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</si>
  <si>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</si>
  <si>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</si>
  <si>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</si>
  <si>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</si>
  <si>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</si>
  <si>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</si>
  <si>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</si>
  <si>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</si>
  <si>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</si>
  <si>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</si>
  <si>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</si>
  <si>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</si>
  <si>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</si>
  <si>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</si>
  <si>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</si>
  <si>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</si>
  <si>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</si>
  <si>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</si>
  <si>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</si>
  <si>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</si>
  <si>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</si>
  <si>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</si>
  <si>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</si>
  <si>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</si>
  <si>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</si>
  <si>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</si>
  <si>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</si>
  <si>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</si>
  <si>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</si>
  <si>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</si>
  <si>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</si>
  <si>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</si>
  <si>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</si>
  <si>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</si>
  <si>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</si>
  <si>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</si>
  <si>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</si>
  <si>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 xml:space="preserve">Великий Нвогород, мкр. Деревяницы, ул. Береговая, д. 47, 58.5739,31.3330 </t>
  </si>
  <si>
    <t>Великий Новгород, мкр. Волховский, 58.5780,31.3134</t>
  </si>
  <si>
    <t>Великий Новгород, мкр. Кречевицы, 58.638248,31.372122</t>
  </si>
  <si>
    <t xml:space="preserve">Великий Новгород,  ул. Орловская, Петровское кладбище, 58.5103,31.2601 </t>
  </si>
  <si>
    <t>Юрьевское шоссе, 2, з/у с кад. № 53:23:7814702:110 58.5014,31.2539</t>
  </si>
  <si>
    <t>Великий Новгород, ул. Щусева, 58.5637, 31.2906</t>
  </si>
  <si>
    <t xml:space="preserve">Великий Нвогород, мкр. Деревяницы, ул. Перспективная, д. 1, 58.5581, 31.2983 </t>
  </si>
  <si>
    <t xml:space="preserve">Великий Нвогород, мкр. Деревяницы, ул. Перспективная, д. 10, 58.5604, 31.2998 </t>
  </si>
  <si>
    <t>Юрьевское шоссе, 2, кад. № 53:23:7814702:98 58.4973,31.2452</t>
  </si>
  <si>
    <t>Великий Новгород, Лужское ш., 17 кад. номер 53:23: 8523401:2</t>
  </si>
  <si>
    <t>пер. Полевой</t>
  </si>
  <si>
    <t>пр. Энергетиков напротив поворота на завод</t>
  </si>
  <si>
    <t>ул. Панкратова 6</t>
  </si>
  <si>
    <t>ул. Б.С.Петербургская 28 к2</t>
  </si>
  <si>
    <t>Юрьево, дорога к метеостанции</t>
  </si>
  <si>
    <t>Юрьевское шоссе 2Б</t>
  </si>
  <si>
    <t>Великий Новгород, ул. Морозовская, д. 50</t>
  </si>
  <si>
    <t>г Великий Новгород, ш Юрьевское, д 2 участок с кад. № 53:23:7814702:926  58.497570, 31.250585</t>
  </si>
  <si>
    <t xml:space="preserve">угол Зелинского - Космонавтов </t>
  </si>
  <si>
    <t>ул. Славная 29/21</t>
  </si>
  <si>
    <t>ул. 8 Марта - ул. Октябрьская</t>
  </si>
  <si>
    <t>ул. Б.Московская 10- а</t>
  </si>
  <si>
    <t>мкр. Кречевицы 9</t>
  </si>
  <si>
    <t xml:space="preserve">ул. Б.С.Петербургская 138 </t>
  </si>
  <si>
    <t xml:space="preserve"> </t>
  </si>
  <si>
    <t>ул. Полевая 3</t>
  </si>
  <si>
    <t>ул. Щитная</t>
  </si>
  <si>
    <t>ул. Сенная 6</t>
  </si>
  <si>
    <t>мкр. Кречевицы</t>
  </si>
  <si>
    <t>ул. Б.Московская 10</t>
  </si>
  <si>
    <t>берег р. Волхов ул. Щусева</t>
  </si>
  <si>
    <t>ул. Псковская 42 к.1- 44</t>
  </si>
  <si>
    <t>набережная р. Гзень</t>
  </si>
  <si>
    <t>ул. Германа 7</t>
  </si>
  <si>
    <t>ул. Королева 7,9</t>
  </si>
  <si>
    <t>ул. Стратилатовская</t>
  </si>
  <si>
    <t>ул. Мерецкова- Волосова</t>
  </si>
  <si>
    <t>территория между стадионом  и школой № 2 по ул. Зелинского</t>
  </si>
  <si>
    <t xml:space="preserve">мкр. Кречевицы у самолета </t>
  </si>
  <si>
    <t xml:space="preserve">скв. Мужества   </t>
  </si>
  <si>
    <t>Приложение 2 Обобщенная таблица            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</si>
</sst>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  <numFmt numFmtId="169" formatCode="#,##0.000"/>
    <numFmt numFmtId="170" formatCode="#,##0.0000"/>
  </numFmts>
  <fonts count="26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249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49" fontId="20" fillId="15" borderId="2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166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wrapText="1"/>
    </xf>
    <xf numFmtId="49" fontId="17" fillId="15" borderId="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9" borderId="14" xfId="0" applyFill="1" applyBorder="1"/>
    <xf numFmtId="0" fontId="0" fillId="14" borderId="14" xfId="0" applyFill="1" applyBorder="1"/>
    <xf numFmtId="0" fontId="0" fillId="3" borderId="14" xfId="0" applyFill="1" applyBorder="1"/>
    <xf numFmtId="0" fontId="0" fillId="16" borderId="14" xfId="0" applyFill="1" applyBorder="1"/>
    <xf numFmtId="0" fontId="17" fillId="9" borderId="14" xfId="0" applyFont="1" applyFill="1" applyBorder="1" applyAlignment="1">
      <alignment horizontal="center" vertical="center"/>
    </xf>
    <xf numFmtId="0" fontId="0" fillId="17" borderId="2" xfId="0" applyFill="1" applyBorder="1"/>
    <xf numFmtId="4" fontId="17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 wrapText="1"/>
    </xf>
    <xf numFmtId="0" fontId="20" fillId="18" borderId="13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wrapText="1"/>
    </xf>
    <xf numFmtId="0" fontId="17" fillId="19" borderId="2" xfId="0" applyFont="1" applyFill="1" applyBorder="1" applyAlignment="1">
      <alignment horizontal="center" vertical="center" wrapText="1"/>
    </xf>
    <xf numFmtId="0" fontId="19" fillId="20" borderId="13" xfId="0" applyFont="1" applyFill="1" applyBorder="1" applyAlignment="1">
      <alignment horizontal="center" vertical="center" wrapText="1"/>
    </xf>
    <xf numFmtId="0" fontId="17" fillId="19" borderId="2" xfId="0" applyFont="1" applyFill="1" applyBorder="1" applyAlignment="1">
      <alignment horizontal="center" vertical="center"/>
    </xf>
    <xf numFmtId="0" fontId="7" fillId="20" borderId="13" xfId="0" applyFont="1" applyFill="1" applyBorder="1" applyAlignment="1">
      <alignment horizontal="center" vertical="center" wrapText="1"/>
    </xf>
    <xf numFmtId="0" fontId="19" fillId="20" borderId="2" xfId="0" applyFont="1" applyFill="1" applyBorder="1" applyAlignment="1">
      <alignment horizontal="center" vertical="center" wrapText="1"/>
    </xf>
    <xf numFmtId="0" fontId="17" fillId="20" borderId="2" xfId="0" applyFont="1" applyFill="1" applyBorder="1" applyAlignment="1">
      <alignment wrapText="1"/>
    </xf>
    <xf numFmtId="0" fontId="0" fillId="20" borderId="2" xfId="0" applyFill="1" applyBorder="1" applyAlignment="1">
      <alignment horizontal="center"/>
    </xf>
    <xf numFmtId="0" fontId="0" fillId="20" borderId="2" xfId="0" applyFill="1" applyBorder="1"/>
    <xf numFmtId="0" fontId="10" fillId="20" borderId="2" xfId="0" applyFont="1" applyFill="1" applyBorder="1" applyAlignment="1">
      <alignment wrapText="1"/>
    </xf>
    <xf numFmtId="0" fontId="14" fillId="0" borderId="2" xfId="0" applyFont="1" applyBorder="1"/>
    <xf numFmtId="0" fontId="22" fillId="12" borderId="2" xfId="0" applyFont="1" applyFill="1" applyBorder="1" applyAlignment="1">
      <alignment horizontal="center" vertical="center"/>
    </xf>
    <xf numFmtId="0" fontId="22" fillId="19" borderId="2" xfId="0" applyFont="1" applyFill="1" applyBorder="1" applyAlignment="1">
      <alignment horizontal="center" vertical="center" wrapText="1"/>
    </xf>
    <xf numFmtId="0" fontId="22" fillId="19" borderId="2" xfId="0" applyFont="1" applyFill="1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 wrapText="1"/>
    </xf>
    <xf numFmtId="0" fontId="22" fillId="20" borderId="2" xfId="0" applyFont="1" applyFill="1" applyBorder="1" applyAlignment="1">
      <alignment horizontal="center" vertical="center" wrapText="1"/>
    </xf>
    <xf numFmtId="168" fontId="17" fillId="9" borderId="2" xfId="0" applyNumberFormat="1" applyFont="1" applyFill="1" applyBorder="1" applyAlignment="1">
      <alignment horizontal="center" vertical="center" wrapText="1"/>
    </xf>
    <xf numFmtId="168" fontId="17" fillId="8" borderId="2" xfId="0" applyNumberFormat="1" applyFont="1" applyFill="1" applyBorder="1" applyAlignment="1">
      <alignment horizontal="center" vertical="center"/>
    </xf>
    <xf numFmtId="167" fontId="17" fillId="0" borderId="2" xfId="0" applyNumberFormat="1" applyFont="1" applyFill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24" fillId="8" borderId="2" xfId="0" applyFont="1" applyFill="1" applyBorder="1" applyAlignment="1">
      <alignment horizontal="center" vertical="center" wrapText="1"/>
    </xf>
    <xf numFmtId="0" fontId="24" fillId="9" borderId="13" xfId="0" applyFont="1" applyFill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wrapText="1"/>
    </xf>
    <xf numFmtId="0" fontId="25" fillId="9" borderId="2" xfId="0" applyFont="1" applyFill="1" applyBorder="1" applyAlignment="1">
      <alignment horizontal="center" vertical="center"/>
    </xf>
    <xf numFmtId="49" fontId="16" fillId="9" borderId="14" xfId="0" applyNumberFormat="1" applyFont="1" applyFill="1" applyBorder="1" applyAlignment="1">
      <alignment horizontal="center" vertical="center"/>
    </xf>
    <xf numFmtId="170" fontId="16" fillId="9" borderId="14" xfId="0" applyNumberFormat="1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center" vertical="center"/>
    </xf>
    <xf numFmtId="169" fontId="16" fillId="9" borderId="14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 applyAlignment="1">
      <alignment horizontal="center" vertical="center" wrapText="1"/>
    </xf>
    <xf numFmtId="170" fontId="17" fillId="0" borderId="2" xfId="0" applyNumberFormat="1" applyFont="1" applyBorder="1" applyAlignment="1">
      <alignment horizontal="center" vertical="center"/>
    </xf>
    <xf numFmtId="170" fontId="17" fillId="10" borderId="13" xfId="0" applyNumberFormat="1" applyFont="1" applyFill="1" applyBorder="1" applyAlignment="1">
      <alignment horizontal="center" vertical="center" wrapText="1"/>
    </xf>
    <xf numFmtId="169" fontId="17" fillId="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25" fillId="9" borderId="2" xfId="0" applyFont="1" applyFill="1" applyBorder="1"/>
    <xf numFmtId="168" fontId="23" fillId="9" borderId="2" xfId="0" applyNumberFormat="1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4" fillId="12" borderId="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59"/>
  <sheetViews>
    <sheetView tabSelected="1" topLeftCell="AJ13" zoomScale="76" zoomScaleNormal="76" zoomScalePageLayoutView="80" workbookViewId="0">
      <selection activeCell="BB13" sqref="BB13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6" width="9.85546875" style="2" customWidth="1"/>
    <col min="7" max="7" width="5.85546875" style="2" customWidth="1"/>
    <col min="8" max="8" width="7.140625" style="2" customWidth="1"/>
    <col min="9" max="9" width="8.42578125" style="2" customWidth="1"/>
    <col min="10" max="10" width="5.7109375" style="2" customWidth="1"/>
    <col min="11" max="11" width="6.7109375" style="2" customWidth="1"/>
    <col min="12" max="12" width="7.85546875" style="2" customWidth="1"/>
    <col min="13" max="14" width="6.7109375" style="2" customWidth="1"/>
    <col min="15" max="15" width="7.85546875" style="2" customWidth="1"/>
    <col min="16" max="16" width="7.85546875" customWidth="1"/>
    <col min="17" max="17" width="7.140625" customWidth="1"/>
    <col min="18" max="18" width="8.140625" style="2" customWidth="1"/>
    <col min="19" max="19" width="5.85546875" style="2" customWidth="1"/>
    <col min="20" max="21" width="7.85546875" customWidth="1"/>
    <col min="22" max="22" width="19.28515625" customWidth="1"/>
    <col min="23" max="23" width="6.42578125" customWidth="1"/>
    <col min="24" max="24" width="11.140625" customWidth="1"/>
    <col min="25" max="25" width="9.7109375" style="2" customWidth="1"/>
    <col min="26" max="26" width="6.7109375" style="2" customWidth="1"/>
    <col min="27" max="27" width="8.28515625" customWidth="1"/>
    <col min="28" max="28" width="10.710937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2" width="8" style="2" customWidth="1"/>
    <col min="53" max="53" width="6.140625" style="2" customWidth="1"/>
    <col min="54" max="54" width="8.28515625" customWidth="1"/>
    <col min="55" max="55" width="6.85546875" customWidth="1"/>
    <col min="56" max="56" width="19.85546875" customWidth="1"/>
    <col min="57" max="57" width="6.28515625" customWidth="1"/>
    <col min="58" max="58" width="10.7109375" customWidth="1"/>
    <col min="59" max="59" width="8" style="2" customWidth="1"/>
    <col min="60" max="60" width="5.28515625" style="2" customWidth="1"/>
    <col min="61" max="62" width="12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1" t="s">
        <v>109</v>
      </c>
      <c r="K2" s="156" t="s">
        <v>0</v>
      </c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57"/>
      <c r="C4" s="158" t="s">
        <v>1</v>
      </c>
      <c r="D4" s="159" t="s">
        <v>2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</row>
    <row r="5" spans="1:83" s="9" customFormat="1" ht="32.25" customHeight="1">
      <c r="A5" s="8"/>
      <c r="B5" s="157"/>
      <c r="C5" s="158"/>
      <c r="D5" s="206" t="s">
        <v>3</v>
      </c>
      <c r="E5" s="207"/>
      <c r="F5" s="208"/>
      <c r="G5" s="215" t="s">
        <v>4</v>
      </c>
      <c r="H5" s="216"/>
      <c r="I5" s="217"/>
      <c r="J5" s="224" t="s">
        <v>5</v>
      </c>
      <c r="K5" s="225"/>
      <c r="L5" s="226"/>
      <c r="M5" s="233" t="s">
        <v>6</v>
      </c>
      <c r="N5" s="234"/>
      <c r="O5" s="235"/>
      <c r="P5" s="160" t="s">
        <v>7</v>
      </c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</row>
    <row r="6" spans="1:83" s="9" customFormat="1" ht="21.75" customHeight="1">
      <c r="A6" s="8"/>
      <c r="B6" s="157"/>
      <c r="C6" s="158"/>
      <c r="D6" s="209"/>
      <c r="E6" s="210"/>
      <c r="F6" s="211"/>
      <c r="G6" s="218"/>
      <c r="H6" s="219"/>
      <c r="I6" s="220"/>
      <c r="J6" s="227"/>
      <c r="K6" s="228"/>
      <c r="L6" s="229"/>
      <c r="M6" s="236"/>
      <c r="N6" s="237"/>
      <c r="O6" s="238"/>
      <c r="P6" s="161" t="s">
        <v>8</v>
      </c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 t="s">
        <v>9</v>
      </c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</row>
    <row r="7" spans="1:83" s="9" customFormat="1" ht="9.75" customHeight="1">
      <c r="A7" s="8"/>
      <c r="B7" s="157"/>
      <c r="C7" s="158"/>
      <c r="D7" s="209"/>
      <c r="E7" s="210"/>
      <c r="F7" s="211"/>
      <c r="G7" s="218"/>
      <c r="H7" s="219"/>
      <c r="I7" s="220"/>
      <c r="J7" s="227"/>
      <c r="K7" s="228"/>
      <c r="L7" s="229"/>
      <c r="M7" s="236"/>
      <c r="N7" s="237"/>
      <c r="O7" s="238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</row>
    <row r="8" spans="1:83" s="9" customFormat="1" ht="24.75" customHeight="1">
      <c r="A8" s="8"/>
      <c r="B8" s="157"/>
      <c r="C8" s="158"/>
      <c r="D8" s="209"/>
      <c r="E8" s="210"/>
      <c r="F8" s="211"/>
      <c r="G8" s="218"/>
      <c r="H8" s="219"/>
      <c r="I8" s="220"/>
      <c r="J8" s="227"/>
      <c r="K8" s="228"/>
      <c r="L8" s="229"/>
      <c r="M8" s="236"/>
      <c r="N8" s="237"/>
      <c r="O8" s="238"/>
      <c r="P8" s="166" t="s">
        <v>10</v>
      </c>
      <c r="Q8" s="167"/>
      <c r="R8" s="168"/>
      <c r="S8" s="175" t="s">
        <v>11</v>
      </c>
      <c r="T8" s="176"/>
      <c r="U8" s="177"/>
      <c r="V8" s="161" t="s">
        <v>12</v>
      </c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6" t="s">
        <v>3</v>
      </c>
      <c r="AY8" s="167"/>
      <c r="AZ8" s="168"/>
      <c r="BA8" s="175" t="s">
        <v>4</v>
      </c>
      <c r="BB8" s="176"/>
      <c r="BC8" s="177"/>
      <c r="BD8" s="161" t="s">
        <v>12</v>
      </c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</row>
    <row r="9" spans="1:83" s="9" customFormat="1" ht="90.75" customHeight="1">
      <c r="A9" s="8"/>
      <c r="B9" s="157"/>
      <c r="C9" s="158"/>
      <c r="D9" s="209"/>
      <c r="E9" s="210"/>
      <c r="F9" s="211"/>
      <c r="G9" s="218"/>
      <c r="H9" s="219"/>
      <c r="I9" s="220"/>
      <c r="J9" s="227"/>
      <c r="K9" s="228"/>
      <c r="L9" s="229"/>
      <c r="M9" s="236"/>
      <c r="N9" s="237"/>
      <c r="O9" s="238"/>
      <c r="P9" s="169"/>
      <c r="Q9" s="170"/>
      <c r="R9" s="171"/>
      <c r="S9" s="178"/>
      <c r="T9" s="179"/>
      <c r="U9" s="180"/>
      <c r="V9" s="162" t="s">
        <v>13</v>
      </c>
      <c r="W9" s="162"/>
      <c r="X9" s="162"/>
      <c r="Y9" s="162"/>
      <c r="Z9" s="162"/>
      <c r="AA9" s="162"/>
      <c r="AB9" s="162"/>
      <c r="AC9" s="163" t="s">
        <v>14</v>
      </c>
      <c r="AD9" s="163"/>
      <c r="AE9" s="163"/>
      <c r="AF9" s="163"/>
      <c r="AG9" s="163"/>
      <c r="AH9" s="163"/>
      <c r="AI9" s="163"/>
      <c r="AJ9" s="164" t="s">
        <v>15</v>
      </c>
      <c r="AK9" s="164"/>
      <c r="AL9" s="164"/>
      <c r="AM9" s="164"/>
      <c r="AN9" s="164"/>
      <c r="AO9" s="164"/>
      <c r="AP9" s="164"/>
      <c r="AQ9" s="165" t="s">
        <v>16</v>
      </c>
      <c r="AR9" s="165"/>
      <c r="AS9" s="165"/>
      <c r="AT9" s="165"/>
      <c r="AU9" s="165"/>
      <c r="AV9" s="165"/>
      <c r="AW9" s="165"/>
      <c r="AX9" s="169"/>
      <c r="AY9" s="170"/>
      <c r="AZ9" s="171"/>
      <c r="BA9" s="178"/>
      <c r="BB9" s="179"/>
      <c r="BC9" s="180"/>
      <c r="BD9" s="162" t="s">
        <v>13</v>
      </c>
      <c r="BE9" s="162"/>
      <c r="BF9" s="162"/>
      <c r="BG9" s="162"/>
      <c r="BH9" s="162"/>
      <c r="BI9" s="162"/>
      <c r="BJ9" s="162"/>
      <c r="BK9" s="187" t="s">
        <v>14</v>
      </c>
      <c r="BL9" s="187"/>
      <c r="BM9" s="187"/>
      <c r="BN9" s="187"/>
      <c r="BO9" s="187"/>
      <c r="BP9" s="187"/>
      <c r="BQ9" s="187"/>
      <c r="BR9" s="164" t="s">
        <v>15</v>
      </c>
      <c r="BS9" s="164"/>
      <c r="BT9" s="164"/>
      <c r="BU9" s="164"/>
      <c r="BV9" s="164"/>
      <c r="BW9" s="164"/>
      <c r="BX9" s="164"/>
      <c r="BY9" s="165" t="s">
        <v>16</v>
      </c>
      <c r="BZ9" s="165"/>
      <c r="CA9" s="165"/>
      <c r="CB9" s="165"/>
      <c r="CC9" s="165"/>
      <c r="CD9" s="165"/>
      <c r="CE9" s="165"/>
    </row>
    <row r="10" spans="1:83" s="9" customFormat="1" ht="173.25" customHeight="1">
      <c r="A10" s="8"/>
      <c r="B10" s="157"/>
      <c r="C10" s="158"/>
      <c r="D10" s="212"/>
      <c r="E10" s="213"/>
      <c r="F10" s="214"/>
      <c r="G10" s="221"/>
      <c r="H10" s="222"/>
      <c r="I10" s="223"/>
      <c r="J10" s="230"/>
      <c r="K10" s="231"/>
      <c r="L10" s="232"/>
      <c r="M10" s="239"/>
      <c r="N10" s="240"/>
      <c r="O10" s="241"/>
      <c r="P10" s="172"/>
      <c r="Q10" s="173"/>
      <c r="R10" s="174"/>
      <c r="S10" s="181"/>
      <c r="T10" s="182"/>
      <c r="U10" s="183"/>
      <c r="V10" s="33" t="s">
        <v>17</v>
      </c>
      <c r="W10" s="242" t="s">
        <v>18</v>
      </c>
      <c r="X10" s="243"/>
      <c r="Y10" s="244"/>
      <c r="Z10" s="184" t="s">
        <v>19</v>
      </c>
      <c r="AA10" s="185"/>
      <c r="AB10" s="186"/>
      <c r="AC10" s="40" t="s">
        <v>20</v>
      </c>
      <c r="AD10" s="188" t="s">
        <v>21</v>
      </c>
      <c r="AE10" s="189"/>
      <c r="AF10" s="190"/>
      <c r="AG10" s="191" t="s">
        <v>19</v>
      </c>
      <c r="AH10" s="192"/>
      <c r="AI10" s="193"/>
      <c r="AJ10" s="24" t="s">
        <v>22</v>
      </c>
      <c r="AK10" s="194" t="s">
        <v>21</v>
      </c>
      <c r="AL10" s="195"/>
      <c r="AM10" s="196"/>
      <c r="AN10" s="197" t="s">
        <v>19</v>
      </c>
      <c r="AO10" s="198"/>
      <c r="AP10" s="199"/>
      <c r="AQ10" s="19" t="s">
        <v>23</v>
      </c>
      <c r="AR10" s="200" t="s">
        <v>18</v>
      </c>
      <c r="AS10" s="201"/>
      <c r="AT10" s="202"/>
      <c r="AU10" s="203" t="s">
        <v>24</v>
      </c>
      <c r="AV10" s="204"/>
      <c r="AW10" s="205"/>
      <c r="AX10" s="172"/>
      <c r="AY10" s="173"/>
      <c r="AZ10" s="174"/>
      <c r="BA10" s="181"/>
      <c r="BB10" s="182"/>
      <c r="BC10" s="183"/>
      <c r="BD10" s="34" t="s">
        <v>17</v>
      </c>
      <c r="BE10" s="242" t="s">
        <v>18</v>
      </c>
      <c r="BF10" s="243"/>
      <c r="BG10" s="244"/>
      <c r="BH10" s="184" t="s">
        <v>24</v>
      </c>
      <c r="BI10" s="185"/>
      <c r="BJ10" s="186"/>
      <c r="BK10" s="35" t="s">
        <v>25</v>
      </c>
      <c r="BL10" s="188" t="s">
        <v>21</v>
      </c>
      <c r="BM10" s="189"/>
      <c r="BN10" s="190"/>
      <c r="BO10" s="191" t="s">
        <v>19</v>
      </c>
      <c r="BP10" s="192"/>
      <c r="BQ10" s="193"/>
      <c r="BR10" s="24" t="s">
        <v>22</v>
      </c>
      <c r="BS10" s="194" t="s">
        <v>21</v>
      </c>
      <c r="BT10" s="195"/>
      <c r="BU10" s="196"/>
      <c r="BV10" s="197" t="s">
        <v>24</v>
      </c>
      <c r="BW10" s="198"/>
      <c r="BX10" s="199"/>
      <c r="BY10" s="19" t="s">
        <v>23</v>
      </c>
      <c r="BZ10" s="200" t="s">
        <v>18</v>
      </c>
      <c r="CA10" s="201"/>
      <c r="CB10" s="202"/>
      <c r="CC10" s="203" t="s">
        <v>24</v>
      </c>
      <c r="CD10" s="204"/>
      <c r="CE10" s="205"/>
    </row>
    <row r="11" spans="1:83" s="12" customFormat="1" ht="29.25" customHeight="1">
      <c r="A11" s="8"/>
      <c r="B11" s="11"/>
      <c r="C11" s="158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36">
        <f t="shared" ref="D13:I13" si="0">P13+AX13</f>
        <v>72</v>
      </c>
      <c r="E13" s="48">
        <f t="shared" si="0"/>
        <v>6.3470999999999975</v>
      </c>
      <c r="F13" s="106">
        <f t="shared" si="0"/>
        <v>1946.7150000000001</v>
      </c>
      <c r="G13" s="15">
        <f t="shared" si="0"/>
        <v>70</v>
      </c>
      <c r="H13" s="48">
        <f t="shared" si="0"/>
        <v>6.3597999999999972</v>
      </c>
      <c r="I13" s="55">
        <f t="shared" si="0"/>
        <v>1713.615</v>
      </c>
      <c r="J13" s="43">
        <f t="shared" ref="J13:O13" si="1">D13</f>
        <v>72</v>
      </c>
      <c r="K13" s="52">
        <f t="shared" si="1"/>
        <v>6.3470999999999975</v>
      </c>
      <c r="L13" s="107">
        <f t="shared" si="1"/>
        <v>1946.7150000000001</v>
      </c>
      <c r="M13" s="32">
        <f t="shared" si="1"/>
        <v>70</v>
      </c>
      <c r="N13" s="93">
        <f t="shared" si="1"/>
        <v>6.3597999999999972</v>
      </c>
      <c r="O13" s="134">
        <f t="shared" si="1"/>
        <v>1713.615</v>
      </c>
      <c r="P13" s="136">
        <f t="shared" ref="P13:U13" si="2">W42</f>
        <v>26</v>
      </c>
      <c r="Q13" s="148">
        <f t="shared" si="2"/>
        <v>2.0961000000000003</v>
      </c>
      <c r="R13" s="136">
        <f t="shared" si="2"/>
        <v>942.71500000000003</v>
      </c>
      <c r="S13" s="147">
        <f t="shared" si="2"/>
        <v>23</v>
      </c>
      <c r="T13" s="149">
        <f t="shared" si="2"/>
        <v>2.1081000000000003</v>
      </c>
      <c r="U13" s="150">
        <f t="shared" si="2"/>
        <v>708.71500000000003</v>
      </c>
      <c r="V13" s="45" t="s">
        <v>31</v>
      </c>
      <c r="W13" s="245" t="s">
        <v>32</v>
      </c>
      <c r="X13" s="246"/>
      <c r="Y13" s="247"/>
      <c r="Z13" s="45">
        <v>1</v>
      </c>
      <c r="AA13" s="45">
        <v>0.01</v>
      </c>
      <c r="AB13" s="45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85">
        <f>BE13+BE14+BE15+BE16+BE17+BE18+BE19+BE20+BE21+BE22+BE23+BE24+BE25+BE27+BE28+BE29+BE30+BE31+BE32+BE33+BE34+BE35+BE36+BE37+BE38+BE39+BE40+BE41+BE42+BE43+BE44+BE45+BE46+BE47+BE48+BE49+BE50+BE51+BE52+BE53+BE54+BE55+BE56+BE57+BE58+BE59</f>
        <v>46</v>
      </c>
      <c r="AY13" s="151">
        <f>BF13+BF14+BF15+BF16+BF17+BF18+BF19+BF20+BF21+BF22+BF23+BF24+BF25+BF27+BF28+BF29+BF30+BF31+BF32+BF33+BF34+BF35+BF36+BF37+BF38+BF39+BF40+BF41+BF42+BF43+BF44+BF45+BF46+BF47+BF48+BF49+BF50+BF51+BF52+BF53+BF54+BF55+BF56+BF57+BF58+BF59</f>
        <v>4.2509999999999968</v>
      </c>
      <c r="AZ13" s="135">
        <f>BG13+BG14+BG15+BG16+BG17+BG18+BG19+BG20+BG21+BG22+BG23+BG24+BG25+BG27+BG28+BG29+BG30+BG31+BG32+BG33+BG34+BG35+BG36+BG37+BG38+BG39+BG40+BG41+BG42+BG43+BG44+BG45+BG46+BG47+BG48+BG49+BG50+BG51+BG52+BG53+BG54+BG55+BG56+BG57+BG58+BG59</f>
        <v>1004</v>
      </c>
      <c r="BA13" s="86">
        <f>BH13+BH14+BH15+BH16+BH17+BH18+BH19+BH20+BH21+BH22+BH23+BH24+BH25+BH26+BH27+BH28+BH29+BH30+BH31+BH32+BH33+BH34+BH35+BH36+BH37+BH38+BH39+BH40+BH41+BH42+BH43+BH44+BH45+BH46+BH47+BH48+BH49+BH50+BH51+BH52+BH53+BH54+BH55+BH56+BH57+BH58+BH59</f>
        <v>47</v>
      </c>
      <c r="BB13" s="91">
        <f>SUM(BI13:BI59)</f>
        <v>4.2516999999999969</v>
      </c>
      <c r="BC13" s="135">
        <f>BJ13+BJ14+BJ15+BJ16+BJ17+BJ18+BJ19+BJ20+BJ21+BJ22+BJ23+BJ24+BJ25+BJ26+BJ27+BJ28+BJ29+BJ30+BJ31+BJ32+BJ33+BJ34+BJ35+BJ36+BJ37+BJ38+BJ39+BJ40+BJ41+BJ42+BJ43+BJ44+BJ45+BJ46+BJ47+BJ48+BJ49+BJ50+BJ51+BJ52+BJ53+BJ54+BJ55+BJ56+BJ57+BJ58+BJ59</f>
        <v>1004.9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49"/>
      <c r="G14" s="15"/>
      <c r="H14" s="15"/>
      <c r="I14" s="50"/>
      <c r="J14" s="43"/>
      <c r="K14" s="43"/>
      <c r="L14" s="32"/>
      <c r="M14" s="32"/>
      <c r="N14" s="32"/>
      <c r="O14" s="32"/>
      <c r="P14" s="85"/>
      <c r="Q14" s="85"/>
      <c r="R14" s="86"/>
      <c r="S14" s="86"/>
      <c r="T14" s="91"/>
      <c r="U14" s="86"/>
      <c r="V14" s="54" t="s">
        <v>33</v>
      </c>
      <c r="W14" s="43">
        <v>1</v>
      </c>
      <c r="X14" s="52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3"/>
      <c r="AZ14" s="31"/>
      <c r="BA14" s="31"/>
      <c r="BB14" s="31"/>
      <c r="BC14" s="31"/>
      <c r="BD14" s="60" t="s">
        <v>38</v>
      </c>
      <c r="BE14" s="61">
        <v>1</v>
      </c>
      <c r="BF14" s="61">
        <v>0.01</v>
      </c>
      <c r="BG14" s="62">
        <v>2</v>
      </c>
      <c r="BH14" s="61">
        <v>1</v>
      </c>
      <c r="BI14" s="61">
        <v>0.01</v>
      </c>
      <c r="BJ14" s="61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49"/>
      <c r="G15" s="15"/>
      <c r="H15" s="15"/>
      <c r="I15" s="50"/>
      <c r="J15" s="43"/>
      <c r="K15" s="43"/>
      <c r="L15" s="32"/>
      <c r="M15" s="32"/>
      <c r="N15" s="32"/>
      <c r="O15" s="32"/>
      <c r="P15" s="46"/>
      <c r="Q15" s="88"/>
      <c r="R15" s="89"/>
      <c r="S15" s="56"/>
      <c r="T15" s="57"/>
      <c r="U15" s="90"/>
      <c r="V15" s="58" t="s">
        <v>34</v>
      </c>
      <c r="W15" s="43">
        <v>1</v>
      </c>
      <c r="X15" s="52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3"/>
      <c r="AZ15" s="31"/>
      <c r="BA15" s="31"/>
      <c r="BB15" s="31"/>
      <c r="BC15" s="31"/>
      <c r="BD15" s="44" t="s">
        <v>39</v>
      </c>
      <c r="BE15" s="45">
        <v>1</v>
      </c>
      <c r="BF15" s="45">
        <v>2E-3</v>
      </c>
      <c r="BG15" s="32">
        <v>2</v>
      </c>
      <c r="BH15" s="45">
        <v>1</v>
      </c>
      <c r="BI15" s="152">
        <v>2E-3</v>
      </c>
      <c r="BJ15" s="45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49"/>
      <c r="G16" s="15"/>
      <c r="H16" s="15"/>
      <c r="I16" s="50"/>
      <c r="J16" s="43"/>
      <c r="K16" s="43"/>
      <c r="L16" s="32"/>
      <c r="M16" s="32"/>
      <c r="N16" s="32"/>
      <c r="O16" s="32"/>
      <c r="P16" s="46"/>
      <c r="Q16" s="46"/>
      <c r="R16" s="31"/>
      <c r="S16" s="56"/>
      <c r="T16" s="57"/>
      <c r="U16" s="56"/>
      <c r="V16" s="58" t="s">
        <v>35</v>
      </c>
      <c r="W16" s="43">
        <v>1</v>
      </c>
      <c r="X16" s="59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3"/>
      <c r="AZ16" s="31"/>
      <c r="BA16" s="31"/>
      <c r="BB16" s="31"/>
      <c r="BC16" s="31"/>
      <c r="BD16" s="44" t="s">
        <v>40</v>
      </c>
      <c r="BE16" s="45">
        <v>1</v>
      </c>
      <c r="BF16" s="45">
        <v>0.01</v>
      </c>
      <c r="BG16" s="32">
        <v>2</v>
      </c>
      <c r="BH16" s="45">
        <v>1</v>
      </c>
      <c r="BI16" s="152">
        <v>0.01</v>
      </c>
      <c r="BJ16" s="45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63"/>
      <c r="D17" s="63"/>
      <c r="E17" s="63"/>
      <c r="F17" s="64"/>
      <c r="G17" s="63"/>
      <c r="H17" s="63"/>
      <c r="I17" s="65"/>
      <c r="J17" s="61"/>
      <c r="K17" s="61"/>
      <c r="L17" s="62"/>
      <c r="M17" s="62"/>
      <c r="N17" s="62"/>
      <c r="O17" s="62"/>
      <c r="P17" s="66"/>
      <c r="Q17" s="66"/>
      <c r="R17" s="67"/>
      <c r="S17" s="68"/>
      <c r="T17" s="69"/>
      <c r="U17" s="68"/>
      <c r="V17" s="70" t="s">
        <v>36</v>
      </c>
      <c r="W17" s="61">
        <v>1</v>
      </c>
      <c r="X17" s="71">
        <v>1.5E-3</v>
      </c>
      <c r="Y17" s="62">
        <v>3</v>
      </c>
      <c r="Z17" s="61">
        <v>0</v>
      </c>
      <c r="AA17" s="61">
        <v>0</v>
      </c>
      <c r="AB17" s="61">
        <v>0</v>
      </c>
      <c r="AC17" s="72"/>
      <c r="AD17" s="72"/>
      <c r="AE17" s="72"/>
      <c r="AF17" s="72"/>
      <c r="AG17" s="72"/>
      <c r="AH17" s="72"/>
      <c r="AI17" s="72"/>
      <c r="AJ17" s="73"/>
      <c r="AK17" s="73"/>
      <c r="AL17" s="73"/>
      <c r="AM17" s="73"/>
      <c r="AN17" s="73"/>
      <c r="AO17" s="73"/>
      <c r="AP17" s="73"/>
      <c r="AQ17" s="74"/>
      <c r="AR17" s="74"/>
      <c r="AS17" s="74"/>
      <c r="AT17" s="74"/>
      <c r="AU17" s="74"/>
      <c r="AV17" s="74"/>
      <c r="AW17" s="74"/>
      <c r="AX17" s="75"/>
      <c r="AY17" s="76"/>
      <c r="AZ17" s="67"/>
      <c r="BA17" s="67"/>
      <c r="BB17" s="67"/>
      <c r="BC17" s="67"/>
      <c r="BD17" s="60" t="s">
        <v>41</v>
      </c>
      <c r="BE17" s="77">
        <v>1</v>
      </c>
      <c r="BF17" s="77">
        <v>0.15</v>
      </c>
      <c r="BG17" s="62">
        <v>4</v>
      </c>
      <c r="BH17" s="77">
        <v>1</v>
      </c>
      <c r="BI17" s="77">
        <v>0.15</v>
      </c>
      <c r="BJ17" s="77">
        <v>4</v>
      </c>
      <c r="BK17" s="72"/>
      <c r="BL17" s="72"/>
      <c r="BM17" s="72"/>
      <c r="BN17" s="72"/>
      <c r="BO17" s="72"/>
      <c r="BP17" s="72"/>
      <c r="BQ17" s="72"/>
      <c r="BR17" s="73"/>
      <c r="BS17" s="73"/>
      <c r="BT17" s="73"/>
      <c r="BU17" s="73"/>
      <c r="BV17" s="73"/>
      <c r="BW17" s="73"/>
      <c r="BX17" s="73"/>
      <c r="BY17" s="74"/>
      <c r="BZ17" s="74"/>
      <c r="CA17" s="74"/>
      <c r="CB17" s="74"/>
      <c r="CC17" s="74"/>
      <c r="CD17" s="74"/>
      <c r="CE17" s="74"/>
    </row>
    <row r="18" spans="1:83" ht="38.25" customHeight="1">
      <c r="A18" s="78"/>
      <c r="B18" s="78"/>
      <c r="C18" s="15"/>
      <c r="D18" s="15"/>
      <c r="E18" s="48"/>
      <c r="F18" s="49"/>
      <c r="G18" s="15"/>
      <c r="H18" s="48"/>
      <c r="I18" s="50"/>
      <c r="J18" s="45"/>
      <c r="K18" s="45"/>
      <c r="L18" s="32"/>
      <c r="M18" s="32"/>
      <c r="N18" s="32"/>
      <c r="O18" s="32"/>
      <c r="P18" s="49"/>
      <c r="Q18" s="48"/>
      <c r="R18" s="49"/>
      <c r="S18" s="79"/>
      <c r="T18" s="80"/>
      <c r="U18" s="79"/>
      <c r="V18" s="44" t="s">
        <v>50</v>
      </c>
      <c r="W18" s="245" t="s">
        <v>32</v>
      </c>
      <c r="X18" s="246"/>
      <c r="Y18" s="247"/>
      <c r="Z18" s="45">
        <v>1</v>
      </c>
      <c r="AA18" s="45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7"/>
      <c r="BC18" s="31"/>
      <c r="BD18" s="45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78"/>
      <c r="B19" s="78"/>
      <c r="C19" s="78"/>
      <c r="D19" s="78"/>
      <c r="E19" s="78"/>
      <c r="F19" s="78"/>
      <c r="G19" s="78"/>
      <c r="H19" s="78"/>
      <c r="I19" s="78"/>
      <c r="J19" s="87"/>
      <c r="K19" s="87"/>
      <c r="L19" s="87"/>
      <c r="M19" s="87"/>
      <c r="N19" s="87"/>
      <c r="O19" s="87"/>
      <c r="P19" s="78"/>
      <c r="Q19" s="78"/>
      <c r="R19" s="78"/>
      <c r="S19" s="78"/>
      <c r="T19" s="78"/>
      <c r="U19" s="78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83"/>
      <c r="AD19" s="83"/>
      <c r="AE19" s="83"/>
      <c r="AF19" s="83"/>
      <c r="AG19" s="83"/>
      <c r="AH19" s="83"/>
      <c r="AI19" s="83"/>
      <c r="AJ19" s="82"/>
      <c r="AK19" s="82"/>
      <c r="AL19" s="82"/>
      <c r="AM19" s="82"/>
      <c r="AN19" s="82"/>
      <c r="AO19" s="82"/>
      <c r="AP19" s="82"/>
      <c r="AQ19" s="81"/>
      <c r="AR19" s="81"/>
      <c r="AS19" s="81"/>
      <c r="AT19" s="81"/>
      <c r="AU19" s="81"/>
      <c r="AV19" s="81"/>
      <c r="AW19" s="81"/>
      <c r="AX19" s="78"/>
      <c r="AY19" s="78"/>
      <c r="AZ19" s="78"/>
      <c r="BA19" s="78"/>
      <c r="BB19" s="78"/>
      <c r="BC19" s="78"/>
      <c r="BD19" s="45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83"/>
      <c r="BL19" s="83"/>
      <c r="BM19" s="83"/>
      <c r="BN19" s="83"/>
      <c r="BO19" s="83"/>
      <c r="BP19" s="83"/>
      <c r="BQ19" s="83"/>
      <c r="BR19" s="82"/>
      <c r="BS19" s="82"/>
      <c r="BT19" s="82"/>
      <c r="BU19" s="82"/>
      <c r="BV19" s="82"/>
      <c r="BW19" s="82"/>
      <c r="BX19" s="82"/>
      <c r="BY19" s="81"/>
      <c r="BZ19" s="81"/>
      <c r="CA19" s="81"/>
      <c r="CB19" s="81"/>
      <c r="CC19" s="81"/>
      <c r="CD19" s="81"/>
      <c r="CE19" s="81"/>
    </row>
    <row r="20" spans="1:83" ht="42" customHeight="1">
      <c r="A20" s="78"/>
      <c r="B20" s="78"/>
      <c r="C20" s="78"/>
      <c r="D20" s="78"/>
      <c r="E20" s="78"/>
      <c r="F20" s="78"/>
      <c r="G20" s="78"/>
      <c r="H20" s="78"/>
      <c r="I20" s="78"/>
      <c r="J20" s="87"/>
      <c r="K20" s="87"/>
      <c r="L20" s="87"/>
      <c r="M20" s="87"/>
      <c r="N20" s="87"/>
      <c r="O20" s="87"/>
      <c r="P20" s="78"/>
      <c r="Q20" s="78"/>
      <c r="R20" s="78"/>
      <c r="S20" s="78"/>
      <c r="T20" s="78"/>
      <c r="U20" s="78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83"/>
      <c r="AD20" s="83"/>
      <c r="AE20" s="83"/>
      <c r="AF20" s="83"/>
      <c r="AG20" s="83"/>
      <c r="AH20" s="83"/>
      <c r="AI20" s="83"/>
      <c r="AJ20" s="82"/>
      <c r="AK20" s="82"/>
      <c r="AL20" s="82"/>
      <c r="AM20" s="82"/>
      <c r="AN20" s="82"/>
      <c r="AO20" s="82"/>
      <c r="AP20" s="82"/>
      <c r="AQ20" s="81"/>
      <c r="AR20" s="81"/>
      <c r="AS20" s="81"/>
      <c r="AT20" s="81"/>
      <c r="AU20" s="81"/>
      <c r="AV20" s="81"/>
      <c r="AW20" s="81"/>
      <c r="AX20" s="78"/>
      <c r="AY20" s="78"/>
      <c r="AZ20" s="78"/>
      <c r="BA20" s="78"/>
      <c r="BB20" s="78"/>
      <c r="BC20" s="78"/>
      <c r="BD20" s="45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83"/>
      <c r="BL20" s="84"/>
      <c r="BM20" s="83"/>
      <c r="BN20" s="83"/>
      <c r="BO20" s="83"/>
      <c r="BP20" s="84"/>
      <c r="BQ20" s="83"/>
      <c r="BR20" s="82"/>
      <c r="BS20" s="82"/>
      <c r="BT20" s="82"/>
      <c r="BU20" s="82"/>
      <c r="BV20" s="82"/>
      <c r="BW20" s="82"/>
      <c r="BX20" s="82"/>
      <c r="BY20" s="81"/>
      <c r="BZ20" s="81"/>
      <c r="CA20" s="81"/>
      <c r="CB20" s="81"/>
      <c r="CC20" s="81"/>
      <c r="CD20" s="81"/>
      <c r="CE20" s="81"/>
    </row>
    <row r="21" spans="1:83" ht="36">
      <c r="A21" s="78"/>
      <c r="B21" s="78"/>
      <c r="C21" s="78"/>
      <c r="D21" s="78"/>
      <c r="E21" s="78"/>
      <c r="F21" s="78"/>
      <c r="G21" s="78"/>
      <c r="H21" s="78"/>
      <c r="I21" s="78"/>
      <c r="J21" s="87"/>
      <c r="K21" s="87"/>
      <c r="L21" s="87"/>
      <c r="M21" s="87"/>
      <c r="N21" s="87"/>
      <c r="O21" s="87"/>
      <c r="P21" s="78"/>
      <c r="Q21" s="78"/>
      <c r="R21" s="78"/>
      <c r="S21" s="78"/>
      <c r="T21" s="78"/>
      <c r="U21" s="78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83"/>
      <c r="AD21" s="83"/>
      <c r="AE21" s="83"/>
      <c r="AF21" s="83"/>
      <c r="AG21" s="83"/>
      <c r="AH21" s="83"/>
      <c r="AI21" s="83"/>
      <c r="AJ21" s="82"/>
      <c r="AK21" s="82"/>
      <c r="AL21" s="82"/>
      <c r="AM21" s="82"/>
      <c r="AN21" s="82"/>
      <c r="AO21" s="82"/>
      <c r="AP21" s="82"/>
      <c r="AQ21" s="81"/>
      <c r="AR21" s="81"/>
      <c r="AS21" s="81"/>
      <c r="AT21" s="81"/>
      <c r="AU21" s="81"/>
      <c r="AV21" s="81"/>
      <c r="AW21" s="81"/>
      <c r="AX21" s="78"/>
      <c r="AY21" s="78"/>
      <c r="AZ21" s="78"/>
      <c r="BA21" s="78"/>
      <c r="BB21" s="78"/>
      <c r="BC21" s="78"/>
      <c r="BD21" s="45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83"/>
      <c r="BL21" s="83"/>
      <c r="BM21" s="83"/>
      <c r="BN21" s="83"/>
      <c r="BO21" s="83"/>
      <c r="BP21" s="83"/>
      <c r="BQ21" s="83"/>
      <c r="BR21" s="82"/>
      <c r="BS21" s="82"/>
      <c r="BT21" s="82"/>
      <c r="BU21" s="82"/>
      <c r="BV21" s="82"/>
      <c r="BW21" s="82"/>
      <c r="BX21" s="82"/>
      <c r="BY21" s="81"/>
      <c r="BZ21" s="81"/>
      <c r="CA21" s="81"/>
      <c r="CB21" s="81"/>
      <c r="CC21" s="81"/>
      <c r="CD21" s="81"/>
      <c r="CE21" s="81"/>
    </row>
    <row r="22" spans="1:83" ht="48">
      <c r="A22" s="78"/>
      <c r="B22" s="78"/>
      <c r="C22" s="78"/>
      <c r="D22" s="78"/>
      <c r="E22" s="78"/>
      <c r="F22" s="78"/>
      <c r="G22" s="78"/>
      <c r="H22" s="78"/>
      <c r="I22" s="78"/>
      <c r="J22" s="87"/>
      <c r="K22" s="87"/>
      <c r="L22" s="87"/>
      <c r="M22" s="87"/>
      <c r="N22" s="87"/>
      <c r="O22" s="87"/>
      <c r="P22" s="78"/>
      <c r="Q22" s="78"/>
      <c r="R22" s="78"/>
      <c r="S22" s="78"/>
      <c r="T22" s="78"/>
      <c r="U22" s="78"/>
      <c r="V22" s="44" t="s">
        <v>69</v>
      </c>
      <c r="W22" s="43">
        <v>1</v>
      </c>
      <c r="X22" s="43">
        <v>0.03</v>
      </c>
      <c r="Y22" s="32">
        <v>10</v>
      </c>
      <c r="Z22" s="43">
        <v>1</v>
      </c>
      <c r="AA22" s="43">
        <v>0.03</v>
      </c>
      <c r="AB22" s="43">
        <v>10</v>
      </c>
      <c r="AC22" s="83"/>
      <c r="AD22" s="83"/>
      <c r="AE22" s="83"/>
      <c r="AF22" s="83"/>
      <c r="AG22" s="83"/>
      <c r="AH22" s="83"/>
      <c r="AI22" s="83"/>
      <c r="AJ22" s="82"/>
      <c r="AK22" s="82"/>
      <c r="AL22" s="82"/>
      <c r="AM22" s="82"/>
      <c r="AN22" s="82"/>
      <c r="AO22" s="82"/>
      <c r="AP22" s="82"/>
      <c r="AQ22" s="81"/>
      <c r="AR22" s="81"/>
      <c r="AS22" s="81"/>
      <c r="AT22" s="81"/>
      <c r="AU22" s="81"/>
      <c r="AV22" s="81"/>
      <c r="AW22" s="81"/>
      <c r="AX22" s="78"/>
      <c r="AY22" s="78"/>
      <c r="AZ22" s="78"/>
      <c r="BA22" s="78"/>
      <c r="BB22" s="78"/>
      <c r="BC22" s="78"/>
      <c r="BD22" s="45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83"/>
      <c r="BL22" s="84"/>
      <c r="BM22" s="83"/>
      <c r="BN22" s="83"/>
      <c r="BO22" s="83"/>
      <c r="BP22" s="83"/>
      <c r="BQ22" s="83"/>
      <c r="BR22" s="82"/>
      <c r="BS22" s="82"/>
      <c r="BT22" s="82"/>
      <c r="BU22" s="82"/>
      <c r="BV22" s="82"/>
      <c r="BW22" s="82"/>
      <c r="BX22" s="82"/>
      <c r="BY22" s="81"/>
      <c r="BZ22" s="81"/>
      <c r="CA22" s="81"/>
      <c r="CB22" s="81"/>
      <c r="CC22" s="81"/>
      <c r="CD22" s="81"/>
      <c r="CE22" s="81"/>
    </row>
    <row r="23" spans="1:83" ht="36">
      <c r="A23" s="78"/>
      <c r="B23" s="78"/>
      <c r="C23" s="78"/>
      <c r="D23" s="78"/>
      <c r="E23" s="78"/>
      <c r="F23" s="78"/>
      <c r="G23" s="78"/>
      <c r="H23" s="78"/>
      <c r="I23" s="78"/>
      <c r="J23" s="87"/>
      <c r="K23" s="87"/>
      <c r="L23" s="87"/>
      <c r="M23" s="87"/>
      <c r="N23" s="87"/>
      <c r="O23" s="87"/>
      <c r="P23" s="78"/>
      <c r="Q23" s="78"/>
      <c r="R23" s="78"/>
      <c r="S23" s="78"/>
      <c r="T23" s="78"/>
      <c r="U23" s="78"/>
      <c r="V23" s="44" t="s">
        <v>70</v>
      </c>
      <c r="W23" s="43">
        <v>1</v>
      </c>
      <c r="X23" s="43">
        <v>0.25</v>
      </c>
      <c r="Y23" s="32">
        <v>10</v>
      </c>
      <c r="Z23" s="43">
        <v>1</v>
      </c>
      <c r="AA23" s="43">
        <v>0.25</v>
      </c>
      <c r="AB23" s="43">
        <v>10</v>
      </c>
      <c r="AC23" s="83"/>
      <c r="AD23" s="83"/>
      <c r="AE23" s="83"/>
      <c r="AF23" s="83"/>
      <c r="AG23" s="83"/>
      <c r="AH23" s="83"/>
      <c r="AI23" s="83"/>
      <c r="AJ23" s="82"/>
      <c r="AK23" s="82"/>
      <c r="AL23" s="82"/>
      <c r="AM23" s="82"/>
      <c r="AN23" s="82"/>
      <c r="AO23" s="82"/>
      <c r="AP23" s="82"/>
      <c r="AQ23" s="81"/>
      <c r="AR23" s="81"/>
      <c r="AS23" s="81"/>
      <c r="AT23" s="81"/>
      <c r="AU23" s="81"/>
      <c r="AV23" s="81"/>
      <c r="AW23" s="81"/>
      <c r="AX23" s="78"/>
      <c r="AY23" s="78"/>
      <c r="AZ23" s="78"/>
      <c r="BA23" s="78"/>
      <c r="BB23" s="78"/>
      <c r="BC23" s="78"/>
      <c r="BD23" s="45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83"/>
      <c r="BL23" s="83"/>
      <c r="BM23" s="83"/>
      <c r="BN23" s="83"/>
      <c r="BO23" s="83"/>
      <c r="BP23" s="83"/>
      <c r="BQ23" s="83"/>
      <c r="BR23" s="82"/>
      <c r="BS23" s="82"/>
      <c r="BT23" s="82"/>
      <c r="BU23" s="82"/>
      <c r="BV23" s="82"/>
      <c r="BW23" s="82"/>
      <c r="BX23" s="82"/>
      <c r="BY23" s="81"/>
      <c r="BZ23" s="81"/>
      <c r="CA23" s="81"/>
      <c r="CB23" s="81"/>
      <c r="CC23" s="81"/>
      <c r="CD23" s="81"/>
      <c r="CE23" s="81"/>
    </row>
    <row r="24" spans="1:83" ht="36">
      <c r="A24" s="78"/>
      <c r="B24" s="78"/>
      <c r="C24" s="78"/>
      <c r="D24" s="78"/>
      <c r="E24" s="78"/>
      <c r="F24" s="78"/>
      <c r="G24" s="78"/>
      <c r="H24" s="78"/>
      <c r="I24" s="78"/>
      <c r="J24" s="87"/>
      <c r="K24" s="87"/>
      <c r="L24" s="87"/>
      <c r="M24" s="87"/>
      <c r="N24" s="87"/>
      <c r="O24" s="87"/>
      <c r="P24" s="78"/>
      <c r="Q24" s="78"/>
      <c r="R24" s="78"/>
      <c r="S24" s="78"/>
      <c r="T24" s="78"/>
      <c r="U24" s="78"/>
      <c r="V24" s="44" t="s">
        <v>71</v>
      </c>
      <c r="W24" s="43">
        <v>1</v>
      </c>
      <c r="X24" s="43">
        <v>0.3</v>
      </c>
      <c r="Y24" s="32">
        <v>10</v>
      </c>
      <c r="Z24" s="43">
        <v>1</v>
      </c>
      <c r="AA24" s="43">
        <v>0.3</v>
      </c>
      <c r="AB24" s="43">
        <v>10</v>
      </c>
      <c r="AC24" s="83"/>
      <c r="AD24" s="83"/>
      <c r="AE24" s="83"/>
      <c r="AF24" s="83"/>
      <c r="AG24" s="83"/>
      <c r="AH24" s="83"/>
      <c r="AI24" s="83"/>
      <c r="AJ24" s="82"/>
      <c r="AK24" s="82"/>
      <c r="AL24" s="82"/>
      <c r="AM24" s="82"/>
      <c r="AN24" s="82"/>
      <c r="AO24" s="82"/>
      <c r="AP24" s="82"/>
      <c r="AQ24" s="81"/>
      <c r="AR24" s="81"/>
      <c r="AS24" s="81"/>
      <c r="AT24" s="81"/>
      <c r="AU24" s="81"/>
      <c r="AV24" s="81"/>
      <c r="AW24" s="81"/>
      <c r="AX24" s="78"/>
      <c r="AY24" s="78"/>
      <c r="AZ24" s="78"/>
      <c r="BA24" s="78"/>
      <c r="BB24" s="78"/>
      <c r="BC24" s="78"/>
      <c r="BD24" s="45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83"/>
      <c r="BL24" s="83"/>
      <c r="BM24" s="83"/>
      <c r="BN24" s="83"/>
      <c r="BO24" s="83"/>
      <c r="BP24" s="83"/>
      <c r="BQ24" s="83"/>
      <c r="BR24" s="82"/>
      <c r="BS24" s="82"/>
      <c r="BT24" s="82"/>
      <c r="BU24" s="82"/>
      <c r="BV24" s="82"/>
      <c r="BW24" s="82"/>
      <c r="BX24" s="82"/>
      <c r="BY24" s="81"/>
      <c r="BZ24" s="81"/>
      <c r="CA24" s="81"/>
      <c r="CB24" s="81"/>
      <c r="CC24" s="81"/>
      <c r="CD24" s="81"/>
      <c r="CE24" s="81"/>
    </row>
    <row r="25" spans="1:83" ht="48">
      <c r="A25" s="78"/>
      <c r="B25" s="78"/>
      <c r="C25" s="78"/>
      <c r="D25" s="78"/>
      <c r="E25" s="78"/>
      <c r="F25" s="78"/>
      <c r="G25" s="78"/>
      <c r="H25" s="78"/>
      <c r="I25" s="78"/>
      <c r="J25" s="87"/>
      <c r="K25" s="87"/>
      <c r="L25" s="87"/>
      <c r="M25" s="87"/>
      <c r="N25" s="87"/>
      <c r="O25" s="87"/>
      <c r="P25" s="78"/>
      <c r="Q25" s="78"/>
      <c r="R25" s="78"/>
      <c r="S25" s="78"/>
      <c r="T25" s="78"/>
      <c r="U25" s="78"/>
      <c r="V25" s="44" t="s">
        <v>72</v>
      </c>
      <c r="W25" s="43">
        <v>1</v>
      </c>
      <c r="X25" s="43">
        <v>0.03</v>
      </c>
      <c r="Y25" s="32">
        <v>30</v>
      </c>
      <c r="Z25" s="43">
        <v>1</v>
      </c>
      <c r="AA25" s="43">
        <v>0.03</v>
      </c>
      <c r="AB25" s="43">
        <v>30</v>
      </c>
      <c r="AC25" s="83"/>
      <c r="AD25" s="83"/>
      <c r="AE25" s="83"/>
      <c r="AF25" s="83"/>
      <c r="AG25" s="83"/>
      <c r="AH25" s="83"/>
      <c r="AI25" s="83"/>
      <c r="AJ25" s="82"/>
      <c r="AK25" s="82"/>
      <c r="AL25" s="82"/>
      <c r="AM25" s="82"/>
      <c r="AN25" s="82"/>
      <c r="AO25" s="82"/>
      <c r="AP25" s="82"/>
      <c r="AQ25" s="81"/>
      <c r="AR25" s="81"/>
      <c r="AS25" s="81"/>
      <c r="AT25" s="81"/>
      <c r="AU25" s="81"/>
      <c r="AV25" s="81"/>
      <c r="AW25" s="81"/>
      <c r="AX25" s="78"/>
      <c r="AY25" s="78"/>
      <c r="AZ25" s="78"/>
      <c r="BA25" s="78"/>
      <c r="BB25" s="78"/>
      <c r="BC25" s="78"/>
      <c r="BD25" s="45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83"/>
      <c r="BL25" s="83"/>
      <c r="BM25" s="83"/>
      <c r="BN25" s="83"/>
      <c r="BO25" s="83"/>
      <c r="BP25" s="83"/>
      <c r="BQ25" s="83"/>
      <c r="BR25" s="82"/>
      <c r="BS25" s="82"/>
      <c r="BT25" s="82"/>
      <c r="BU25" s="82"/>
      <c r="BV25" s="82"/>
      <c r="BW25" s="82"/>
      <c r="BX25" s="82"/>
      <c r="BY25" s="81"/>
      <c r="BZ25" s="81"/>
      <c r="CA25" s="81"/>
      <c r="CB25" s="81"/>
      <c r="CC25" s="81"/>
      <c r="CD25" s="81"/>
      <c r="CE25" s="81"/>
    </row>
    <row r="26" spans="1:83" ht="51" customHeight="1">
      <c r="C26" s="78"/>
      <c r="D26" s="78"/>
      <c r="E26" s="78"/>
      <c r="F26" s="78"/>
      <c r="G26" s="78"/>
      <c r="H26" s="78"/>
      <c r="I26" s="78"/>
      <c r="J26" s="87"/>
      <c r="K26" s="87"/>
      <c r="L26" s="87"/>
      <c r="M26" s="87"/>
      <c r="N26" s="87"/>
      <c r="O26" s="87"/>
      <c r="P26" s="78"/>
      <c r="Q26" s="78"/>
      <c r="R26" s="78"/>
      <c r="S26" s="78"/>
      <c r="T26" s="78"/>
      <c r="U26" s="78"/>
      <c r="V26" s="95" t="s">
        <v>73</v>
      </c>
      <c r="W26" s="96">
        <v>1</v>
      </c>
      <c r="X26" s="58">
        <v>0.01</v>
      </c>
      <c r="Y26" s="96">
        <v>20</v>
      </c>
      <c r="Z26" s="94">
        <v>0</v>
      </c>
      <c r="AA26" s="94">
        <v>0</v>
      </c>
      <c r="AB26" s="94">
        <v>0</v>
      </c>
      <c r="AC26" s="83"/>
      <c r="AD26" s="83"/>
      <c r="AE26" s="83"/>
      <c r="AF26" s="83"/>
      <c r="AG26" s="83"/>
      <c r="AH26" s="83"/>
      <c r="AI26" s="83"/>
      <c r="AJ26" s="82"/>
      <c r="AK26" s="82"/>
      <c r="AL26" s="82"/>
      <c r="AM26" s="82"/>
      <c r="AN26" s="82"/>
      <c r="AO26" s="82"/>
      <c r="AP26" s="82"/>
      <c r="AQ26" s="81"/>
      <c r="AR26" s="81"/>
      <c r="AS26" s="81"/>
      <c r="AT26" s="81"/>
      <c r="AU26" s="81"/>
      <c r="AV26" s="81"/>
      <c r="AW26" s="81"/>
      <c r="AX26" s="78"/>
      <c r="AY26" s="78"/>
      <c r="AZ26" s="78"/>
      <c r="BA26" s="78"/>
      <c r="BB26" s="78"/>
      <c r="BC26" s="78"/>
      <c r="BD26" s="92" t="s">
        <v>55</v>
      </c>
      <c r="BE26" s="248" t="s">
        <v>51</v>
      </c>
      <c r="BF26" s="248"/>
      <c r="BG26" s="248"/>
      <c r="BH26" s="42">
        <v>1</v>
      </c>
      <c r="BI26" s="42">
        <v>6.9999999999999999E-4</v>
      </c>
      <c r="BJ26" s="42">
        <v>0.9</v>
      </c>
      <c r="BK26" s="83"/>
      <c r="BL26" s="83"/>
      <c r="BM26" s="83"/>
      <c r="BN26" s="83"/>
      <c r="BO26" s="83"/>
      <c r="BP26" s="83"/>
      <c r="BQ26" s="83"/>
      <c r="BR26" s="82"/>
      <c r="BS26" s="82"/>
      <c r="BT26" s="82"/>
      <c r="BU26" s="82"/>
      <c r="BV26" s="82"/>
      <c r="BW26" s="82"/>
      <c r="BX26" s="82"/>
      <c r="BY26" s="81"/>
      <c r="BZ26" s="81"/>
      <c r="CA26" s="81"/>
      <c r="CB26" s="81"/>
      <c r="CC26" s="81"/>
      <c r="CD26" s="81"/>
      <c r="CE26" s="81"/>
    </row>
    <row r="27" spans="1:83" ht="49.5" customHeight="1">
      <c r="C27" s="78"/>
      <c r="D27" s="78"/>
      <c r="E27" s="78"/>
      <c r="F27" s="78"/>
      <c r="G27" s="78"/>
      <c r="H27" s="78"/>
      <c r="I27" s="78"/>
      <c r="J27" s="87"/>
      <c r="K27" s="87"/>
      <c r="L27" s="87"/>
      <c r="M27" s="87"/>
      <c r="N27" s="87"/>
      <c r="O27" s="87"/>
      <c r="P27" s="78"/>
      <c r="Q27" s="78"/>
      <c r="R27" s="78"/>
      <c r="S27" s="78"/>
      <c r="T27" s="78"/>
      <c r="U27" s="78"/>
      <c r="V27" s="44" t="s">
        <v>75</v>
      </c>
      <c r="W27" s="43">
        <v>1</v>
      </c>
      <c r="X27" s="104">
        <v>0.02</v>
      </c>
      <c r="Y27" s="105">
        <v>30</v>
      </c>
      <c r="Z27" s="43">
        <v>1</v>
      </c>
      <c r="AA27" s="104">
        <v>0.02</v>
      </c>
      <c r="AB27" s="105">
        <v>30</v>
      </c>
      <c r="AC27" s="83"/>
      <c r="AD27" s="83"/>
      <c r="AE27" s="83"/>
      <c r="AF27" s="83"/>
      <c r="AG27" s="83"/>
      <c r="AH27" s="83"/>
      <c r="AI27" s="83"/>
      <c r="AJ27" s="82"/>
      <c r="AK27" s="82"/>
      <c r="AL27" s="82"/>
      <c r="AM27" s="82"/>
      <c r="AN27" s="82"/>
      <c r="AO27" s="82"/>
      <c r="AP27" s="82"/>
      <c r="AQ27" s="81"/>
      <c r="AR27" s="81"/>
      <c r="AS27" s="81"/>
      <c r="AT27" s="81"/>
      <c r="AU27" s="81"/>
      <c r="AV27" s="81"/>
      <c r="AW27" s="81"/>
      <c r="AX27" s="78"/>
      <c r="AY27" s="78"/>
      <c r="AZ27" s="78"/>
      <c r="BA27" s="78"/>
      <c r="BB27" s="78"/>
      <c r="BC27" s="78"/>
      <c r="BD27" s="44" t="s">
        <v>56</v>
      </c>
      <c r="BE27" s="45">
        <v>1</v>
      </c>
      <c r="BF27" s="45">
        <v>0.1</v>
      </c>
      <c r="BG27" s="32">
        <v>5</v>
      </c>
      <c r="BH27" s="45">
        <v>1</v>
      </c>
      <c r="BI27" s="152">
        <v>0.1</v>
      </c>
      <c r="BJ27" s="32">
        <v>5</v>
      </c>
      <c r="BK27" s="83"/>
      <c r="BL27" s="83"/>
      <c r="BM27" s="83"/>
      <c r="BN27" s="83"/>
      <c r="BO27" s="83"/>
      <c r="BP27" s="83"/>
      <c r="BQ27" s="83"/>
      <c r="BR27" s="82"/>
      <c r="BS27" s="82"/>
      <c r="BT27" s="82"/>
      <c r="BU27" s="82"/>
      <c r="BV27" s="82"/>
      <c r="BW27" s="82"/>
      <c r="BX27" s="82"/>
      <c r="BY27" s="81"/>
      <c r="BZ27" s="81"/>
      <c r="CA27" s="81"/>
      <c r="CB27" s="81"/>
      <c r="CC27" s="81"/>
      <c r="CD27" s="81"/>
      <c r="CE27" s="81"/>
    </row>
    <row r="28" spans="1:83" ht="48">
      <c r="C28" s="78"/>
      <c r="D28" s="78"/>
      <c r="E28" s="78"/>
      <c r="F28" s="78"/>
      <c r="G28" s="78"/>
      <c r="H28" s="78"/>
      <c r="I28" s="78"/>
      <c r="J28" s="87"/>
      <c r="K28" s="87"/>
      <c r="L28" s="87"/>
      <c r="M28" s="87"/>
      <c r="N28" s="87"/>
      <c r="O28" s="87"/>
      <c r="P28" s="78"/>
      <c r="Q28" s="78"/>
      <c r="R28" s="78"/>
      <c r="S28" s="78"/>
      <c r="T28" s="78"/>
      <c r="U28" s="78"/>
      <c r="V28" s="44" t="s">
        <v>76</v>
      </c>
      <c r="W28" s="43">
        <v>1</v>
      </c>
      <c r="X28" s="43">
        <v>0.04</v>
      </c>
      <c r="Y28" s="32">
        <v>4</v>
      </c>
      <c r="Z28" s="43">
        <v>1</v>
      </c>
      <c r="AA28" s="43">
        <v>0.04</v>
      </c>
      <c r="AB28" s="43">
        <v>4</v>
      </c>
      <c r="AC28" s="83"/>
      <c r="AD28" s="83"/>
      <c r="AE28" s="83"/>
      <c r="AF28" s="83"/>
      <c r="AG28" s="83"/>
      <c r="AH28" s="83"/>
      <c r="AI28" s="83"/>
      <c r="AJ28" s="82"/>
      <c r="AK28" s="82"/>
      <c r="AL28" s="82"/>
      <c r="AM28" s="82"/>
      <c r="AN28" s="82"/>
      <c r="AO28" s="82"/>
      <c r="AP28" s="82"/>
      <c r="AQ28" s="81"/>
      <c r="AR28" s="81"/>
      <c r="AS28" s="81"/>
      <c r="AT28" s="81"/>
      <c r="AU28" s="81"/>
      <c r="AV28" s="81"/>
      <c r="AW28" s="81"/>
      <c r="AX28" s="78"/>
      <c r="AY28" s="78"/>
      <c r="AZ28" s="78"/>
      <c r="BA28" s="78"/>
      <c r="BB28" s="78"/>
      <c r="BC28" s="78"/>
      <c r="BD28" s="44" t="s">
        <v>57</v>
      </c>
      <c r="BE28" s="45">
        <v>1</v>
      </c>
      <c r="BF28" s="45">
        <v>0.05</v>
      </c>
      <c r="BG28" s="32">
        <v>5</v>
      </c>
      <c r="BH28" s="45">
        <v>1</v>
      </c>
      <c r="BI28" s="152">
        <v>0.05</v>
      </c>
      <c r="BJ28" s="45">
        <v>5</v>
      </c>
      <c r="BK28" s="83"/>
      <c r="BL28" s="83"/>
      <c r="BM28" s="83"/>
      <c r="BN28" s="83"/>
      <c r="BO28" s="83"/>
      <c r="BP28" s="84"/>
      <c r="BQ28" s="83"/>
      <c r="BR28" s="82"/>
      <c r="BS28" s="82"/>
      <c r="BT28" s="82"/>
      <c r="BU28" s="82"/>
      <c r="BV28" s="82"/>
      <c r="BW28" s="82"/>
      <c r="BX28" s="82"/>
      <c r="BY28" s="81"/>
      <c r="BZ28" s="81"/>
      <c r="CA28" s="81"/>
      <c r="CB28" s="81"/>
      <c r="CC28" s="81"/>
      <c r="CD28" s="81"/>
      <c r="CE28" s="81"/>
    </row>
    <row r="29" spans="1:83" ht="51.75" customHeight="1">
      <c r="C29" s="78"/>
      <c r="D29" s="78"/>
      <c r="E29" s="78"/>
      <c r="F29" s="78"/>
      <c r="G29" s="78"/>
      <c r="H29" s="78"/>
      <c r="I29" s="78"/>
      <c r="J29" s="87"/>
      <c r="K29" s="87"/>
      <c r="L29" s="87"/>
      <c r="M29" s="87"/>
      <c r="N29" s="87"/>
      <c r="O29" s="87"/>
      <c r="P29" s="78"/>
      <c r="Q29" s="78"/>
      <c r="R29" s="78"/>
      <c r="S29" s="78"/>
      <c r="T29" s="78"/>
      <c r="U29" s="78"/>
      <c r="V29" s="109" t="s">
        <v>77</v>
      </c>
      <c r="W29" s="110">
        <v>1</v>
      </c>
      <c r="X29" s="110">
        <v>0.02</v>
      </c>
      <c r="Y29" s="111">
        <v>40</v>
      </c>
      <c r="Z29" s="110">
        <v>1</v>
      </c>
      <c r="AA29" s="110">
        <v>0.02</v>
      </c>
      <c r="AB29" s="110">
        <v>40</v>
      </c>
      <c r="AC29" s="83"/>
      <c r="AD29" s="83"/>
      <c r="AE29" s="83"/>
      <c r="AF29" s="83"/>
      <c r="AG29" s="83"/>
      <c r="AH29" s="83"/>
      <c r="AI29" s="83"/>
      <c r="AJ29" s="82"/>
      <c r="AK29" s="82"/>
      <c r="AL29" s="82"/>
      <c r="AM29" s="82"/>
      <c r="AN29" s="82"/>
      <c r="AO29" s="82"/>
      <c r="AP29" s="82"/>
      <c r="AQ29" s="81"/>
      <c r="AR29" s="81"/>
      <c r="AS29" s="81"/>
      <c r="AT29" s="81"/>
      <c r="AU29" s="81"/>
      <c r="AV29" s="81"/>
      <c r="AW29" s="81"/>
      <c r="AX29" s="78"/>
      <c r="AY29" s="78"/>
      <c r="AZ29" s="78"/>
      <c r="BA29" s="78"/>
      <c r="BB29" s="78"/>
      <c r="BC29" s="78"/>
      <c r="BD29" s="44" t="s">
        <v>58</v>
      </c>
      <c r="BE29" s="152">
        <v>1</v>
      </c>
      <c r="BF29" s="152">
        <v>0.02</v>
      </c>
      <c r="BG29" s="32">
        <v>15</v>
      </c>
      <c r="BH29" s="152">
        <v>1</v>
      </c>
      <c r="BI29" s="152">
        <v>0.02</v>
      </c>
      <c r="BJ29" s="32">
        <v>15</v>
      </c>
      <c r="BK29" s="83"/>
      <c r="BL29" s="83"/>
      <c r="BM29" s="83"/>
      <c r="BN29" s="83"/>
      <c r="BO29" s="83"/>
      <c r="BP29" s="83"/>
      <c r="BQ29" s="83"/>
      <c r="BR29" s="82"/>
      <c r="BS29" s="82"/>
      <c r="BT29" s="82"/>
      <c r="BU29" s="82"/>
      <c r="BV29" s="82"/>
      <c r="BW29" s="82"/>
      <c r="BX29" s="82"/>
      <c r="BY29" s="81"/>
      <c r="BZ29" s="81"/>
      <c r="CA29" s="81"/>
      <c r="CB29" s="81"/>
      <c r="CC29" s="81"/>
      <c r="CD29" s="81"/>
      <c r="CE29" s="81"/>
    </row>
    <row r="30" spans="1:83" ht="36">
      <c r="C30" s="78"/>
      <c r="D30" s="78"/>
      <c r="E30" s="78"/>
      <c r="F30" s="78"/>
      <c r="G30" s="78"/>
      <c r="H30" s="78"/>
      <c r="I30" s="78"/>
      <c r="J30" s="87"/>
      <c r="K30" s="87"/>
      <c r="L30" s="87"/>
      <c r="M30" s="87"/>
      <c r="N30" s="87"/>
      <c r="O30" s="87"/>
      <c r="P30" s="78"/>
      <c r="Q30" s="78"/>
      <c r="R30" s="78"/>
      <c r="S30" s="78"/>
      <c r="T30" s="78"/>
      <c r="U30" s="78"/>
      <c r="V30" s="109" t="s">
        <v>78</v>
      </c>
      <c r="W30" s="110">
        <v>1</v>
      </c>
      <c r="X30" s="110">
        <v>0.08</v>
      </c>
      <c r="Y30" s="111">
        <v>1.5149999999999999</v>
      </c>
      <c r="Z30" s="110">
        <v>1</v>
      </c>
      <c r="AA30" s="110">
        <v>0.08</v>
      </c>
      <c r="AB30" s="110">
        <v>1.5149999999999999</v>
      </c>
      <c r="AC30" s="83"/>
      <c r="AD30" s="83"/>
      <c r="AE30" s="83"/>
      <c r="AF30" s="83"/>
      <c r="AG30" s="83"/>
      <c r="AH30" s="83"/>
      <c r="AI30" s="83"/>
      <c r="AJ30" s="82"/>
      <c r="AK30" s="82"/>
      <c r="AL30" s="82"/>
      <c r="AM30" s="82"/>
      <c r="AN30" s="82"/>
      <c r="AO30" s="82"/>
      <c r="AP30" s="82"/>
      <c r="AQ30" s="81"/>
      <c r="AR30" s="81"/>
      <c r="AS30" s="81"/>
      <c r="AT30" s="81"/>
      <c r="AU30" s="81"/>
      <c r="AV30" s="81"/>
      <c r="AW30" s="81"/>
      <c r="AX30" s="78"/>
      <c r="AY30" s="78"/>
      <c r="AZ30" s="78"/>
      <c r="BA30" s="78"/>
      <c r="BB30" s="78"/>
      <c r="BC30" s="78"/>
      <c r="BD30" s="44" t="s">
        <v>61</v>
      </c>
      <c r="BE30" s="152">
        <v>1</v>
      </c>
      <c r="BF30" s="152">
        <v>0.15</v>
      </c>
      <c r="BG30" s="32">
        <v>10</v>
      </c>
      <c r="BH30" s="152">
        <v>1</v>
      </c>
      <c r="BI30" s="152">
        <v>0.15</v>
      </c>
      <c r="BJ30" s="32">
        <v>10</v>
      </c>
      <c r="BK30" s="83"/>
      <c r="BL30" s="83"/>
      <c r="BM30" s="83"/>
      <c r="BN30" s="83"/>
      <c r="BO30" s="83"/>
      <c r="BP30" s="83"/>
      <c r="BQ30" s="83"/>
      <c r="BR30" s="82"/>
      <c r="BS30" s="82"/>
      <c r="BT30" s="82"/>
      <c r="BU30" s="82"/>
      <c r="BV30" s="82"/>
      <c r="BW30" s="82"/>
      <c r="BX30" s="82"/>
      <c r="BY30" s="81"/>
      <c r="BZ30" s="81"/>
      <c r="CA30" s="81"/>
      <c r="CB30" s="81"/>
      <c r="CC30" s="81"/>
      <c r="CD30" s="81"/>
      <c r="CE30" s="81"/>
    </row>
    <row r="31" spans="1:83" ht="36">
      <c r="C31" s="78"/>
      <c r="D31" s="78"/>
      <c r="E31" s="78"/>
      <c r="F31" s="78"/>
      <c r="G31" s="78"/>
      <c r="H31" s="78"/>
      <c r="I31" s="78"/>
      <c r="J31" s="87"/>
      <c r="K31" s="87"/>
      <c r="L31" s="87"/>
      <c r="M31" s="87"/>
      <c r="N31" s="87"/>
      <c r="O31" s="87"/>
      <c r="P31" s="78"/>
      <c r="Q31" s="78"/>
      <c r="R31" s="78"/>
      <c r="S31" s="78"/>
      <c r="T31" s="78"/>
      <c r="U31" s="78"/>
      <c r="V31" s="44" t="s">
        <v>83</v>
      </c>
      <c r="W31" s="43">
        <v>1</v>
      </c>
      <c r="X31" s="43">
        <v>0.1</v>
      </c>
      <c r="Y31" s="32">
        <v>130</v>
      </c>
      <c r="Z31" s="43">
        <v>1</v>
      </c>
      <c r="AA31" s="43">
        <v>0.1</v>
      </c>
      <c r="AB31" s="43">
        <v>130</v>
      </c>
      <c r="AC31" s="83"/>
      <c r="AD31" s="83"/>
      <c r="AE31" s="83"/>
      <c r="AF31" s="83"/>
      <c r="AG31" s="83"/>
      <c r="AH31" s="83"/>
      <c r="AI31" s="83"/>
      <c r="AJ31" s="82"/>
      <c r="AK31" s="82"/>
      <c r="AL31" s="82"/>
      <c r="AM31" s="82"/>
      <c r="AN31" s="82"/>
      <c r="AO31" s="82"/>
      <c r="AP31" s="82"/>
      <c r="AQ31" s="81"/>
      <c r="AR31" s="81"/>
      <c r="AS31" s="81"/>
      <c r="AT31" s="81"/>
      <c r="AU31" s="81"/>
      <c r="AV31" s="81"/>
      <c r="AW31" s="81"/>
      <c r="AX31" s="78"/>
      <c r="AY31" s="78"/>
      <c r="AZ31" s="78"/>
      <c r="BA31" s="78"/>
      <c r="BB31" s="78"/>
      <c r="BC31" s="78"/>
      <c r="BD31" s="44" t="s">
        <v>59</v>
      </c>
      <c r="BE31" s="152">
        <v>1</v>
      </c>
      <c r="BF31" s="152">
        <v>0.05</v>
      </c>
      <c r="BG31" s="32">
        <v>10</v>
      </c>
      <c r="BH31" s="152">
        <v>1</v>
      </c>
      <c r="BI31" s="152">
        <v>0.05</v>
      </c>
      <c r="BJ31" s="32">
        <v>10</v>
      </c>
      <c r="BK31" s="83"/>
      <c r="BL31" s="83"/>
      <c r="BM31" s="83"/>
      <c r="BN31" s="83"/>
      <c r="BO31" s="83"/>
      <c r="BP31" s="83"/>
      <c r="BQ31" s="83"/>
      <c r="BR31" s="82"/>
      <c r="BS31" s="82"/>
      <c r="BT31" s="82"/>
      <c r="BU31" s="82"/>
      <c r="BV31" s="82"/>
      <c r="BW31" s="82"/>
      <c r="BX31" s="82"/>
      <c r="BY31" s="81"/>
      <c r="BZ31" s="81"/>
      <c r="CA31" s="81"/>
      <c r="CB31" s="81"/>
      <c r="CC31" s="81"/>
      <c r="CD31" s="81"/>
      <c r="CE31" s="81"/>
    </row>
    <row r="32" spans="1:83" ht="36">
      <c r="C32" s="78"/>
      <c r="D32" s="78"/>
      <c r="E32" s="78"/>
      <c r="F32" s="78"/>
      <c r="G32" s="78"/>
      <c r="H32" s="78"/>
      <c r="I32" s="78"/>
      <c r="J32" s="87"/>
      <c r="K32" s="87"/>
      <c r="L32" s="87"/>
      <c r="M32" s="87"/>
      <c r="N32" s="87"/>
      <c r="O32" s="87"/>
      <c r="P32" s="78"/>
      <c r="Q32" s="78"/>
      <c r="R32" s="78"/>
      <c r="S32" s="78"/>
      <c r="T32" s="78"/>
      <c r="U32" s="78"/>
      <c r="V32" s="44" t="s">
        <v>84</v>
      </c>
      <c r="W32" s="43">
        <v>1</v>
      </c>
      <c r="X32" s="43">
        <v>0.1</v>
      </c>
      <c r="Y32" s="32">
        <v>20</v>
      </c>
      <c r="Z32" s="43">
        <v>1</v>
      </c>
      <c r="AA32" s="43">
        <v>0.1</v>
      </c>
      <c r="AB32" s="43">
        <v>20</v>
      </c>
      <c r="AC32" s="83"/>
      <c r="AD32" s="83"/>
      <c r="AE32" s="83"/>
      <c r="AF32" s="83"/>
      <c r="AG32" s="83"/>
      <c r="AH32" s="83"/>
      <c r="AI32" s="83"/>
      <c r="AJ32" s="82"/>
      <c r="AK32" s="82"/>
      <c r="AL32" s="82"/>
      <c r="AM32" s="82"/>
      <c r="AN32" s="82"/>
      <c r="AO32" s="82"/>
      <c r="AP32" s="82"/>
      <c r="AQ32" s="81"/>
      <c r="AR32" s="81"/>
      <c r="AS32" s="81"/>
      <c r="AT32" s="81"/>
      <c r="AU32" s="81"/>
      <c r="AV32" s="81"/>
      <c r="AW32" s="81"/>
      <c r="AX32" s="78"/>
      <c r="AY32" s="78"/>
      <c r="AZ32" s="78"/>
      <c r="BA32" s="78"/>
      <c r="BB32" s="78"/>
      <c r="BC32" s="78"/>
      <c r="BD32" s="45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83"/>
      <c r="BL32" s="83"/>
      <c r="BM32" s="83"/>
      <c r="BN32" s="83"/>
      <c r="BO32" s="83"/>
      <c r="BP32" s="83"/>
      <c r="BQ32" s="83"/>
      <c r="BR32" s="82"/>
      <c r="BS32" s="82"/>
      <c r="BT32" s="82"/>
      <c r="BU32" s="82"/>
      <c r="BV32" s="82"/>
      <c r="BW32" s="82"/>
      <c r="BX32" s="82"/>
      <c r="BY32" s="81"/>
      <c r="BZ32" s="81"/>
      <c r="CA32" s="81"/>
      <c r="CB32" s="81"/>
      <c r="CC32" s="81"/>
      <c r="CD32" s="81"/>
      <c r="CE32" s="81"/>
    </row>
    <row r="33" spans="1:83" ht="48">
      <c r="C33" s="78"/>
      <c r="D33" s="78"/>
      <c r="E33" s="78"/>
      <c r="F33" s="78"/>
      <c r="G33" s="78"/>
      <c r="H33" s="78"/>
      <c r="I33" s="78"/>
      <c r="J33" s="87"/>
      <c r="K33" s="87"/>
      <c r="L33" s="87"/>
      <c r="M33" s="87"/>
      <c r="N33" s="87"/>
      <c r="O33" s="87"/>
      <c r="P33" s="78"/>
      <c r="Q33" s="78"/>
      <c r="R33" s="78"/>
      <c r="S33" s="78"/>
      <c r="T33" s="78"/>
      <c r="U33" s="78"/>
      <c r="V33" s="44" t="s">
        <v>85</v>
      </c>
      <c r="W33" s="43">
        <v>1</v>
      </c>
      <c r="X33" s="43">
        <v>3.5999999999999999E-3</v>
      </c>
      <c r="Y33" s="32">
        <v>7.2</v>
      </c>
      <c r="Z33" s="43">
        <v>1</v>
      </c>
      <c r="AA33" s="43">
        <v>3.5999999999999999E-3</v>
      </c>
      <c r="AB33" s="32">
        <v>7.2</v>
      </c>
      <c r="AC33" s="83"/>
      <c r="AD33" s="83"/>
      <c r="AE33" s="83"/>
      <c r="AF33" s="83"/>
      <c r="AG33" s="83"/>
      <c r="AH33" s="83"/>
      <c r="AI33" s="83"/>
      <c r="AJ33" s="82"/>
      <c r="AK33" s="82"/>
      <c r="AL33" s="82"/>
      <c r="AM33" s="82"/>
      <c r="AN33" s="82"/>
      <c r="AO33" s="82"/>
      <c r="AP33" s="82"/>
      <c r="AQ33" s="81"/>
      <c r="AR33" s="81"/>
      <c r="AS33" s="81"/>
      <c r="AT33" s="81"/>
      <c r="AU33" s="81"/>
      <c r="AV33" s="81"/>
      <c r="AW33" s="81"/>
      <c r="AX33" s="78"/>
      <c r="AY33" s="78"/>
      <c r="AZ33" s="78"/>
      <c r="BA33" s="78"/>
      <c r="BB33" s="78"/>
      <c r="BC33" s="78"/>
      <c r="BD33" s="45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83"/>
      <c r="BL33" s="83"/>
      <c r="BM33" s="83"/>
      <c r="BN33" s="83"/>
      <c r="BO33" s="83"/>
      <c r="BP33" s="83"/>
      <c r="BQ33" s="83"/>
      <c r="BR33" s="82"/>
      <c r="BS33" s="82"/>
      <c r="BT33" s="82"/>
      <c r="BU33" s="82"/>
      <c r="BV33" s="82"/>
      <c r="BW33" s="82"/>
      <c r="BX33" s="82"/>
      <c r="BY33" s="81"/>
      <c r="BZ33" s="81"/>
      <c r="CA33" s="81"/>
      <c r="CB33" s="81"/>
      <c r="CC33" s="81"/>
      <c r="CD33" s="81"/>
      <c r="CE33" s="81"/>
    </row>
    <row r="34" spans="1:83" ht="61.5" customHeight="1">
      <c r="C34" s="78"/>
      <c r="D34" s="78"/>
      <c r="E34" s="78"/>
      <c r="F34" s="78"/>
      <c r="G34" s="78"/>
      <c r="H34" s="78"/>
      <c r="I34" s="78"/>
      <c r="J34" s="87"/>
      <c r="K34" s="87"/>
      <c r="L34" s="87"/>
      <c r="M34" s="87"/>
      <c r="N34" s="87"/>
      <c r="O34" s="87"/>
      <c r="P34" s="78"/>
      <c r="Q34" s="78"/>
      <c r="R34" s="78"/>
      <c r="S34" s="78"/>
      <c r="T34" s="78"/>
      <c r="U34" s="78"/>
      <c r="V34" s="44" t="s">
        <v>86</v>
      </c>
      <c r="W34" s="43">
        <v>1</v>
      </c>
      <c r="X34" s="43">
        <v>1.5E-3</v>
      </c>
      <c r="Y34" s="32">
        <v>8</v>
      </c>
      <c r="Z34" s="43">
        <v>1</v>
      </c>
      <c r="AA34" s="43">
        <v>1.5E-3</v>
      </c>
      <c r="AB34" s="32">
        <v>8</v>
      </c>
      <c r="AC34" s="83"/>
      <c r="AD34" s="83"/>
      <c r="AE34" s="83"/>
      <c r="AF34" s="83"/>
      <c r="AG34" s="83"/>
      <c r="AH34" s="83"/>
      <c r="AI34" s="83"/>
      <c r="AJ34" s="82"/>
      <c r="AK34" s="82"/>
      <c r="AL34" s="82"/>
      <c r="AM34" s="82"/>
      <c r="AN34" s="82"/>
      <c r="AO34" s="82"/>
      <c r="AP34" s="82"/>
      <c r="AQ34" s="81"/>
      <c r="AR34" s="81"/>
      <c r="AS34" s="81"/>
      <c r="AT34" s="81"/>
      <c r="AU34" s="81"/>
      <c r="AV34" s="81"/>
      <c r="AW34" s="81"/>
      <c r="AX34" s="78"/>
      <c r="AY34" s="78"/>
      <c r="AZ34" s="78"/>
      <c r="BA34" s="78"/>
      <c r="BB34" s="78"/>
      <c r="BC34" s="78"/>
      <c r="BD34" s="45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83"/>
      <c r="BL34" s="83"/>
      <c r="BM34" s="83"/>
      <c r="BN34" s="83"/>
      <c r="BO34" s="83"/>
      <c r="BP34" s="83"/>
      <c r="BQ34" s="83"/>
      <c r="BR34" s="82"/>
      <c r="BS34" s="82"/>
      <c r="BT34" s="82"/>
      <c r="BU34" s="82"/>
      <c r="BV34" s="82"/>
      <c r="BW34" s="82"/>
      <c r="BX34" s="82"/>
      <c r="BY34" s="81"/>
      <c r="BZ34" s="81"/>
      <c r="CA34" s="81"/>
      <c r="CB34" s="81"/>
      <c r="CC34" s="81"/>
      <c r="CD34" s="81"/>
      <c r="CE34" s="81"/>
    </row>
    <row r="35" spans="1:83" ht="48">
      <c r="C35" s="78"/>
      <c r="D35" s="78"/>
      <c r="E35" s="78"/>
      <c r="F35" s="78"/>
      <c r="G35" s="78"/>
      <c r="H35" s="78"/>
      <c r="I35" s="78"/>
      <c r="J35" s="87"/>
      <c r="K35" s="87"/>
      <c r="L35" s="87"/>
      <c r="M35" s="87"/>
      <c r="N35" s="87"/>
      <c r="O35" s="87"/>
      <c r="P35" s="78"/>
      <c r="Q35" s="78"/>
      <c r="R35" s="78"/>
      <c r="S35" s="78"/>
      <c r="T35" s="78"/>
      <c r="U35" s="78"/>
      <c r="V35" s="137" t="s">
        <v>94</v>
      </c>
      <c r="W35" s="138">
        <v>1</v>
      </c>
      <c r="X35" s="138">
        <v>0.1</v>
      </c>
      <c r="Y35" s="139">
        <v>10</v>
      </c>
      <c r="Z35" s="138">
        <v>1</v>
      </c>
      <c r="AA35" s="138">
        <v>0.1</v>
      </c>
      <c r="AB35" s="139">
        <v>10</v>
      </c>
      <c r="AC35" s="83"/>
      <c r="AD35" s="83"/>
      <c r="AE35" s="83"/>
      <c r="AF35" s="83"/>
      <c r="AG35" s="83"/>
      <c r="AH35" s="83"/>
      <c r="AI35" s="83"/>
      <c r="AJ35" s="82"/>
      <c r="AK35" s="82"/>
      <c r="AL35" s="82"/>
      <c r="AM35" s="82"/>
      <c r="AN35" s="82"/>
      <c r="AO35" s="82"/>
      <c r="AP35" s="82"/>
      <c r="AQ35" s="81"/>
      <c r="AR35" s="81"/>
      <c r="AS35" s="81"/>
      <c r="AT35" s="81"/>
      <c r="AU35" s="81"/>
      <c r="AV35" s="81"/>
      <c r="AW35" s="81"/>
      <c r="AX35" s="78"/>
      <c r="AY35" s="78"/>
      <c r="AZ35" s="78"/>
      <c r="BA35" s="78"/>
      <c r="BB35" s="78"/>
      <c r="BC35" s="78"/>
      <c r="BD35" s="45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83"/>
      <c r="BL35" s="83"/>
      <c r="BM35" s="83"/>
      <c r="BN35" s="83"/>
      <c r="BO35" s="83"/>
      <c r="BP35" s="83"/>
      <c r="BQ35" s="83"/>
      <c r="BR35" s="82"/>
      <c r="BS35" s="82"/>
      <c r="BT35" s="82"/>
      <c r="BU35" s="82"/>
      <c r="BV35" s="82"/>
      <c r="BW35" s="82"/>
      <c r="BX35" s="82"/>
      <c r="BY35" s="81"/>
      <c r="BZ35" s="81"/>
      <c r="CA35" s="81"/>
      <c r="CB35" s="81"/>
      <c r="CC35" s="81"/>
      <c r="CD35" s="81"/>
      <c r="CE35" s="81"/>
    </row>
    <row r="36" spans="1:83" ht="40.5" customHeight="1">
      <c r="C36" s="78"/>
      <c r="D36" s="78"/>
      <c r="E36" s="78"/>
      <c r="F36" s="78"/>
      <c r="G36" s="78"/>
      <c r="H36" s="78"/>
      <c r="I36" s="78"/>
      <c r="J36" s="87"/>
      <c r="K36" s="87"/>
      <c r="L36" s="87"/>
      <c r="M36" s="87"/>
      <c r="N36" s="87"/>
      <c r="O36" s="87"/>
      <c r="P36" s="78"/>
      <c r="Q36" s="78"/>
      <c r="R36" s="78"/>
      <c r="S36" s="78"/>
      <c r="T36" s="78"/>
      <c r="U36" s="78"/>
      <c r="V36" s="137" t="s">
        <v>95</v>
      </c>
      <c r="W36" s="138">
        <v>1</v>
      </c>
      <c r="X36" s="138">
        <v>3.0000000000000001E-3</v>
      </c>
      <c r="Y36" s="139">
        <v>5</v>
      </c>
      <c r="Z36" s="138">
        <v>1</v>
      </c>
      <c r="AA36" s="138">
        <v>3.0000000000000001E-3</v>
      </c>
      <c r="AB36" s="139">
        <v>5</v>
      </c>
      <c r="AC36" s="83"/>
      <c r="AD36" s="83"/>
      <c r="AE36" s="83"/>
      <c r="AF36" s="83"/>
      <c r="AG36" s="83"/>
      <c r="AH36" s="83"/>
      <c r="AI36" s="83"/>
      <c r="AJ36" s="82"/>
      <c r="AK36" s="82"/>
      <c r="AL36" s="82"/>
      <c r="AM36" s="82"/>
      <c r="AN36" s="82"/>
      <c r="AO36" s="82"/>
      <c r="AP36" s="82"/>
      <c r="AQ36" s="81"/>
      <c r="AR36" s="81"/>
      <c r="AS36" s="81"/>
      <c r="AT36" s="81"/>
      <c r="AU36" s="81"/>
      <c r="AV36" s="81"/>
      <c r="AW36" s="81"/>
      <c r="AX36" s="78"/>
      <c r="AY36" s="78"/>
      <c r="AZ36" s="78"/>
      <c r="BA36" s="78"/>
      <c r="BB36" s="78"/>
      <c r="BC36" s="78"/>
      <c r="BD36" s="45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83"/>
      <c r="BL36" s="83"/>
      <c r="BM36" s="83"/>
      <c r="BN36" s="83"/>
      <c r="BO36" s="83"/>
      <c r="BP36" s="83"/>
      <c r="BQ36" s="83"/>
      <c r="BR36" s="82"/>
      <c r="BS36" s="82"/>
      <c r="BT36" s="82"/>
      <c r="BU36" s="82"/>
      <c r="BV36" s="82"/>
      <c r="BW36" s="82"/>
      <c r="BX36" s="82"/>
      <c r="BY36" s="81"/>
      <c r="BZ36" s="81"/>
      <c r="CA36" s="81"/>
      <c r="CB36" s="81"/>
      <c r="CC36" s="81"/>
      <c r="CD36" s="81"/>
      <c r="CE36" s="81"/>
    </row>
    <row r="37" spans="1:83" ht="36">
      <c r="C37" s="78"/>
      <c r="D37" s="78"/>
      <c r="E37" s="78"/>
      <c r="F37" s="78"/>
      <c r="G37" s="78"/>
      <c r="H37" s="78"/>
      <c r="I37" s="78"/>
      <c r="J37" s="87"/>
      <c r="K37" s="87"/>
      <c r="L37" s="87"/>
      <c r="M37" s="87"/>
      <c r="N37" s="87"/>
      <c r="O37" s="87"/>
      <c r="P37" s="78"/>
      <c r="Q37" s="78"/>
      <c r="R37" s="78"/>
      <c r="S37" s="78"/>
      <c r="T37" s="78"/>
      <c r="U37" s="78"/>
      <c r="V37" s="137" t="s">
        <v>96</v>
      </c>
      <c r="W37" s="138">
        <v>1</v>
      </c>
      <c r="X37" s="138">
        <v>0.01</v>
      </c>
      <c r="Y37" s="139">
        <v>45</v>
      </c>
      <c r="Z37" s="138">
        <v>1</v>
      </c>
      <c r="AA37" s="138">
        <v>0.01</v>
      </c>
      <c r="AB37" s="139">
        <v>45</v>
      </c>
      <c r="AC37" s="83"/>
      <c r="AD37" s="83"/>
      <c r="AE37" s="83"/>
      <c r="AF37" s="83"/>
      <c r="AG37" s="83"/>
      <c r="AH37" s="83"/>
      <c r="AI37" s="83"/>
      <c r="AJ37" s="82"/>
      <c r="AK37" s="82"/>
      <c r="AL37" s="82"/>
      <c r="AM37" s="82"/>
      <c r="AN37" s="82"/>
      <c r="AO37" s="82"/>
      <c r="AP37" s="82"/>
      <c r="AQ37" s="81"/>
      <c r="AR37" s="81"/>
      <c r="AS37" s="81"/>
      <c r="AT37" s="81"/>
      <c r="AU37" s="81"/>
      <c r="AV37" s="81"/>
      <c r="AW37" s="81"/>
      <c r="AX37" s="78"/>
      <c r="AY37" s="78"/>
      <c r="AZ37" s="78"/>
      <c r="BA37" s="78"/>
      <c r="BB37" s="78"/>
      <c r="BC37" s="78"/>
      <c r="BD37" s="45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83"/>
      <c r="BL37" s="83"/>
      <c r="BM37" s="83"/>
      <c r="BN37" s="83"/>
      <c r="BO37" s="83"/>
      <c r="BP37" s="83"/>
      <c r="BQ37" s="83"/>
      <c r="BR37" s="82"/>
      <c r="BS37" s="82"/>
      <c r="BT37" s="82"/>
      <c r="BU37" s="82"/>
      <c r="BV37" s="82"/>
      <c r="BW37" s="82"/>
      <c r="BX37" s="82"/>
      <c r="BY37" s="81"/>
      <c r="BZ37" s="81"/>
      <c r="CA37" s="81"/>
      <c r="CB37" s="81"/>
      <c r="CC37" s="81"/>
      <c r="CD37" s="81"/>
      <c r="CE37" s="81"/>
    </row>
    <row r="38" spans="1:83" ht="36">
      <c r="C38" s="78"/>
      <c r="D38" s="78"/>
      <c r="E38" s="78"/>
      <c r="F38" s="78"/>
      <c r="G38" s="78"/>
      <c r="H38" s="78"/>
      <c r="I38" s="78"/>
      <c r="J38" s="87"/>
      <c r="K38" s="87"/>
      <c r="L38" s="87"/>
      <c r="M38" s="87"/>
      <c r="N38" s="87"/>
      <c r="O38" s="87"/>
      <c r="P38" s="78"/>
      <c r="Q38" s="78"/>
      <c r="R38" s="78"/>
      <c r="S38" s="78"/>
      <c r="T38" s="78"/>
      <c r="U38" s="78"/>
      <c r="V38" s="137" t="s">
        <v>97</v>
      </c>
      <c r="W38" s="138">
        <v>1</v>
      </c>
      <c r="X38" s="138">
        <v>5.0000000000000001E-3</v>
      </c>
      <c r="Y38" s="139">
        <v>15</v>
      </c>
      <c r="Z38" s="138">
        <v>1</v>
      </c>
      <c r="AA38" s="138">
        <v>5.0000000000000001E-3</v>
      </c>
      <c r="AB38" s="139">
        <v>15</v>
      </c>
      <c r="AC38" s="83"/>
      <c r="AD38" s="83"/>
      <c r="AE38" s="83"/>
      <c r="AF38" s="83"/>
      <c r="AG38" s="83"/>
      <c r="AH38" s="83"/>
      <c r="AI38" s="83"/>
      <c r="AJ38" s="82"/>
      <c r="AK38" s="82"/>
      <c r="AL38" s="82"/>
      <c r="AM38" s="82"/>
      <c r="AN38" s="82"/>
      <c r="AO38" s="82"/>
      <c r="AP38" s="82"/>
      <c r="AQ38" s="81"/>
      <c r="AR38" s="81"/>
      <c r="AS38" s="81"/>
      <c r="AT38" s="81"/>
      <c r="AU38" s="81"/>
      <c r="AV38" s="81"/>
      <c r="AW38" s="81"/>
      <c r="AX38" s="78"/>
      <c r="AY38" s="78"/>
      <c r="AZ38" s="78"/>
      <c r="BA38" s="78"/>
      <c r="BB38" s="78"/>
      <c r="BC38" s="78"/>
      <c r="BD38" s="92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83"/>
      <c r="BL38" s="83"/>
      <c r="BM38" s="83"/>
      <c r="BN38" s="83"/>
      <c r="BO38" s="83"/>
      <c r="BP38" s="83"/>
      <c r="BQ38" s="83"/>
      <c r="BR38" s="82"/>
      <c r="BS38" s="82"/>
      <c r="BT38" s="82"/>
      <c r="BU38" s="82"/>
      <c r="BV38" s="82"/>
      <c r="BW38" s="82"/>
      <c r="BX38" s="82"/>
      <c r="BY38" s="81"/>
      <c r="BZ38" s="81"/>
      <c r="CA38" s="81"/>
      <c r="CB38" s="81"/>
      <c r="CC38" s="81"/>
      <c r="CD38" s="81"/>
      <c r="CE38" s="81"/>
    </row>
    <row r="39" spans="1:83" ht="36">
      <c r="C39" s="97"/>
      <c r="D39" s="97"/>
      <c r="E39" s="97"/>
      <c r="F39" s="97"/>
      <c r="G39" s="97"/>
      <c r="H39" s="97"/>
      <c r="I39" s="97"/>
      <c r="J39" s="98"/>
      <c r="K39" s="98"/>
      <c r="L39" s="98"/>
      <c r="M39" s="98"/>
      <c r="N39" s="98"/>
      <c r="O39" s="98"/>
      <c r="P39" s="97"/>
      <c r="Q39" s="97"/>
      <c r="R39" s="97"/>
      <c r="S39" s="97"/>
      <c r="T39" s="97"/>
      <c r="U39" s="97"/>
      <c r="V39" s="137" t="s">
        <v>98</v>
      </c>
      <c r="W39" s="140">
        <v>1</v>
      </c>
      <c r="X39" s="140">
        <v>5.0000000000000001E-3</v>
      </c>
      <c r="Y39" s="139">
        <v>10</v>
      </c>
      <c r="Z39" s="140">
        <v>1</v>
      </c>
      <c r="AA39" s="140">
        <v>5.0000000000000001E-3</v>
      </c>
      <c r="AB39" s="139">
        <v>10</v>
      </c>
      <c r="AC39" s="99"/>
      <c r="AD39" s="99"/>
      <c r="AE39" s="99"/>
      <c r="AF39" s="99"/>
      <c r="AG39" s="99"/>
      <c r="AH39" s="99"/>
      <c r="AI39" s="99"/>
      <c r="AJ39" s="100"/>
      <c r="AK39" s="100"/>
      <c r="AL39" s="100"/>
      <c r="AM39" s="100"/>
      <c r="AN39" s="100"/>
      <c r="AO39" s="100"/>
      <c r="AP39" s="100"/>
      <c r="AQ39" s="101"/>
      <c r="AR39" s="101"/>
      <c r="AS39" s="101"/>
      <c r="AT39" s="101"/>
      <c r="AU39" s="101"/>
      <c r="AV39" s="101"/>
      <c r="AW39" s="101"/>
      <c r="AX39" s="97"/>
      <c r="AY39" s="97"/>
      <c r="AZ39" s="97"/>
      <c r="BA39" s="97"/>
      <c r="BB39" s="97"/>
      <c r="BC39" s="97"/>
      <c r="BD39" s="77" t="s">
        <v>68</v>
      </c>
      <c r="BE39" s="102">
        <v>1</v>
      </c>
      <c r="BF39" s="102">
        <v>0.01</v>
      </c>
      <c r="BG39" s="102">
        <v>3</v>
      </c>
      <c r="BH39" s="102">
        <v>1</v>
      </c>
      <c r="BI39" s="102">
        <v>0.01</v>
      </c>
      <c r="BJ39" s="102">
        <v>3</v>
      </c>
      <c r="BK39" s="99"/>
      <c r="BL39" s="99"/>
      <c r="BM39" s="99"/>
      <c r="BN39" s="99"/>
      <c r="BO39" s="99"/>
      <c r="BP39" s="99"/>
      <c r="BQ39" s="99"/>
      <c r="BR39" s="100"/>
      <c r="BS39" s="100"/>
      <c r="BT39" s="100"/>
      <c r="BU39" s="100"/>
      <c r="BV39" s="100"/>
      <c r="BW39" s="100"/>
      <c r="BX39" s="100"/>
      <c r="BY39" s="101"/>
      <c r="BZ39" s="101"/>
      <c r="CA39" s="101"/>
      <c r="CB39" s="101"/>
      <c r="CC39" s="101"/>
      <c r="CD39" s="101"/>
      <c r="CE39" s="101"/>
    </row>
    <row r="40" spans="1:83" s="2" customFormat="1" ht="36">
      <c r="B40" s="1"/>
      <c r="C40" s="97"/>
      <c r="D40" s="97"/>
      <c r="E40" s="97"/>
      <c r="F40" s="97"/>
      <c r="G40" s="97"/>
      <c r="H40" s="97"/>
      <c r="I40" s="97"/>
      <c r="J40" s="98"/>
      <c r="K40" s="98"/>
      <c r="L40" s="98"/>
      <c r="M40" s="98"/>
      <c r="N40" s="98"/>
      <c r="O40" s="98"/>
      <c r="P40" s="97"/>
      <c r="Q40" s="97"/>
      <c r="R40" s="97"/>
      <c r="S40" s="97"/>
      <c r="T40" s="97"/>
      <c r="U40" s="97"/>
      <c r="V40" s="141" t="s">
        <v>99</v>
      </c>
      <c r="W40" s="142">
        <v>1</v>
      </c>
      <c r="X40" s="142">
        <v>0.2</v>
      </c>
      <c r="Y40" s="142">
        <v>3</v>
      </c>
      <c r="Z40" s="142">
        <v>1</v>
      </c>
      <c r="AA40" s="142">
        <v>0.2</v>
      </c>
      <c r="AB40" s="142">
        <v>3</v>
      </c>
      <c r="AC40" s="99"/>
      <c r="AD40" s="99"/>
      <c r="AE40" s="99"/>
      <c r="AF40" s="99"/>
      <c r="AG40" s="99"/>
      <c r="AH40" s="99"/>
      <c r="AI40" s="99"/>
      <c r="AJ40" s="100"/>
      <c r="AK40" s="100"/>
      <c r="AL40" s="100"/>
      <c r="AM40" s="100"/>
      <c r="AN40" s="100"/>
      <c r="AO40" s="100"/>
      <c r="AP40" s="100"/>
      <c r="AQ40" s="101"/>
      <c r="AR40" s="101"/>
      <c r="AS40" s="101"/>
      <c r="AT40" s="101"/>
      <c r="AU40" s="101"/>
      <c r="AV40" s="101"/>
      <c r="AW40" s="101"/>
      <c r="AX40" s="97"/>
      <c r="AY40" s="97"/>
      <c r="AZ40" s="97"/>
      <c r="BA40" s="97"/>
      <c r="BB40" s="97"/>
      <c r="BC40" s="97"/>
      <c r="BD40" s="77" t="s">
        <v>74</v>
      </c>
      <c r="BE40" s="102">
        <v>1</v>
      </c>
      <c r="BF40" s="102">
        <v>0.05</v>
      </c>
      <c r="BG40" s="102">
        <v>5</v>
      </c>
      <c r="BH40" s="102">
        <v>1</v>
      </c>
      <c r="BI40" s="102">
        <v>0.05</v>
      </c>
      <c r="BJ40" s="102">
        <v>5</v>
      </c>
      <c r="BK40" s="99"/>
      <c r="BL40" s="99"/>
      <c r="BM40" s="99"/>
      <c r="BN40" s="99"/>
      <c r="BO40" s="99"/>
      <c r="BP40" s="99"/>
      <c r="BQ40" s="99"/>
      <c r="BR40" s="100"/>
      <c r="BS40" s="100"/>
      <c r="BT40" s="100"/>
      <c r="BU40" s="100"/>
      <c r="BV40" s="100"/>
      <c r="BW40" s="100"/>
      <c r="BX40" s="100"/>
      <c r="BY40" s="101"/>
      <c r="BZ40" s="101"/>
      <c r="CA40" s="101"/>
      <c r="CB40" s="101"/>
      <c r="CC40" s="101"/>
      <c r="CD40" s="101"/>
      <c r="CE40" s="101"/>
    </row>
    <row r="41" spans="1:83" s="2" customFormat="1">
      <c r="B41" s="1"/>
      <c r="C41" s="97"/>
      <c r="D41" s="97"/>
      <c r="E41" s="97"/>
      <c r="F41" s="97"/>
      <c r="G41" s="97"/>
      <c r="H41" s="97"/>
      <c r="I41" s="97"/>
      <c r="J41" s="98"/>
      <c r="K41" s="98"/>
      <c r="L41" s="98"/>
      <c r="M41" s="98"/>
      <c r="N41" s="98"/>
      <c r="O41" s="98"/>
      <c r="P41" s="97"/>
      <c r="Q41" s="97"/>
      <c r="R41" s="97"/>
      <c r="S41" s="97"/>
      <c r="T41" s="97"/>
      <c r="U41" s="97"/>
      <c r="V41" s="87"/>
      <c r="W41" s="87"/>
      <c r="X41" s="87"/>
      <c r="Y41" s="87"/>
      <c r="Z41" s="87"/>
      <c r="AA41" s="87"/>
      <c r="AB41" s="87"/>
      <c r="AC41" s="99"/>
      <c r="AD41" s="99"/>
      <c r="AE41" s="99"/>
      <c r="AF41" s="99"/>
      <c r="AG41" s="99"/>
      <c r="AH41" s="99"/>
      <c r="AI41" s="99"/>
      <c r="AJ41" s="100"/>
      <c r="AK41" s="100"/>
      <c r="AL41" s="100"/>
      <c r="AM41" s="100"/>
      <c r="AN41" s="100"/>
      <c r="AO41" s="100"/>
      <c r="AP41" s="100"/>
      <c r="AQ41" s="101"/>
      <c r="AR41" s="101"/>
      <c r="AS41" s="101"/>
      <c r="AT41" s="101"/>
      <c r="AU41" s="101"/>
      <c r="AV41" s="101"/>
      <c r="AW41" s="101"/>
      <c r="AX41" s="97"/>
      <c r="AY41" s="97"/>
      <c r="AZ41" s="97"/>
      <c r="BA41" s="97"/>
      <c r="BB41" s="97"/>
      <c r="BC41" s="97"/>
      <c r="BD41" s="112" t="s">
        <v>79</v>
      </c>
      <c r="BE41" s="113">
        <v>1</v>
      </c>
      <c r="BF41" s="113">
        <v>0.01</v>
      </c>
      <c r="BG41" s="113">
        <v>5</v>
      </c>
      <c r="BH41" s="113">
        <v>1</v>
      </c>
      <c r="BI41" s="113">
        <v>0.01</v>
      </c>
      <c r="BJ41" s="113">
        <v>5</v>
      </c>
      <c r="BK41" s="99"/>
      <c r="BL41" s="99"/>
      <c r="BM41" s="99"/>
      <c r="BN41" s="99"/>
      <c r="BO41" s="99"/>
      <c r="BP41" s="99"/>
      <c r="BQ41" s="99"/>
      <c r="BR41" s="100"/>
      <c r="BS41" s="100"/>
      <c r="BT41" s="100"/>
      <c r="BU41" s="100"/>
      <c r="BV41" s="100"/>
      <c r="BW41" s="100"/>
      <c r="BX41" s="100"/>
      <c r="BY41" s="101"/>
      <c r="BZ41" s="101"/>
      <c r="CA41" s="101"/>
      <c r="CB41" s="101"/>
      <c r="CC41" s="101"/>
      <c r="CD41" s="101"/>
      <c r="CE41" s="101"/>
    </row>
    <row r="42" spans="1:83" s="2" customFormat="1" ht="39" customHeight="1">
      <c r="B42" s="1"/>
      <c r="C42" s="97"/>
      <c r="D42" s="97"/>
      <c r="E42" s="97"/>
      <c r="F42" s="97"/>
      <c r="G42" s="97"/>
      <c r="H42" s="97"/>
      <c r="I42" s="97"/>
      <c r="J42" s="98"/>
      <c r="K42" s="98"/>
      <c r="L42" s="98"/>
      <c r="M42" s="98"/>
      <c r="N42" s="98"/>
      <c r="O42" s="98"/>
      <c r="P42" s="97"/>
      <c r="Q42" s="97"/>
      <c r="R42" s="97"/>
      <c r="S42" s="97"/>
      <c r="T42" s="97"/>
      <c r="U42" s="97"/>
      <c r="V42" s="98"/>
      <c r="W42" s="143">
        <f>W14+W15+W16+W17+W19+W20+W21+W22+W23+W24+W25+W26+W27+W28+W29+W30+W31+W32+W33+W34+W35+W36+W37+W38+W39+W40</f>
        <v>26</v>
      </c>
      <c r="X42" s="144">
        <f>X14+X15+X16+X17+X19+X20+X21+X22+X23+X24+X25+X26+X27+X28+X29+X30+X31+X32+X33+X34+X35+X36+X37+X39+X38+X40</f>
        <v>2.0961000000000003</v>
      </c>
      <c r="Y42" s="143">
        <f>Y14+Y15+Y16+Y17+Y19+Y20+Y21+Y22+Y23+Y24+Y25+Y26+Y27+Y28+Y29+Y30+Y31+Y32+Y33+Y34+Y35+Y36+Y37+Y38+Y39+Y40</f>
        <v>942.71500000000003</v>
      </c>
      <c r="Z42" s="145">
        <f>Z13+Z14+Z15+Z16+Z17+Z18+Z19+Z20+Z21+Z22+Z23+Z24+Z25+Z26+Z27+Z28+Z29+Z30+Z31+Z32+Z33+Z34+Z35+Z36+Z37+Z38+Z39+Z40</f>
        <v>23</v>
      </c>
      <c r="AA42" s="144">
        <f>AA13+AA14+AA15+AA16+AA17+AA18+AA19+AA20+AA21+AA22+AA23+AA24+AA25+AA26+AA27+AA28+AA29+AA30+AA31+AA32+AA33+AA34+AA35+AA36+AA37+AA38+AA39+AA40</f>
        <v>2.1081000000000003</v>
      </c>
      <c r="AB42" s="146">
        <f>AB13+AB14+AB15+AB16+AB17+AB18+AB19+AB20+AB21+AB22+AB23+AB24+AB25+AB26+AB27+AB28+AB29+AB30+AB31+AB32+AB33+AB34+AB35+AB36+AB37+AB38+AB39+AB40</f>
        <v>708.71500000000003</v>
      </c>
      <c r="AC42" s="99"/>
      <c r="AD42" s="99"/>
      <c r="AE42" s="99"/>
      <c r="AF42" s="99"/>
      <c r="AG42" s="99"/>
      <c r="AH42" s="99"/>
      <c r="AI42" s="99"/>
      <c r="AJ42" s="100"/>
      <c r="AK42" s="100"/>
      <c r="AL42" s="100"/>
      <c r="AM42" s="100"/>
      <c r="AN42" s="100"/>
      <c r="AO42" s="100"/>
      <c r="AP42" s="100"/>
      <c r="AQ42" s="101"/>
      <c r="AR42" s="101"/>
      <c r="AS42" s="101"/>
      <c r="AT42" s="101"/>
      <c r="AU42" s="101"/>
      <c r="AV42" s="101"/>
      <c r="AW42" s="101"/>
      <c r="AX42" s="97"/>
      <c r="AY42" s="97"/>
      <c r="AZ42" s="97"/>
      <c r="BA42" s="97"/>
      <c r="BB42" s="97"/>
      <c r="BC42" s="97"/>
      <c r="BD42" s="112" t="s">
        <v>80</v>
      </c>
      <c r="BE42" s="113">
        <v>1</v>
      </c>
      <c r="BF42" s="113">
        <v>7.4999999999999997E-2</v>
      </c>
      <c r="BG42" s="113">
        <v>60</v>
      </c>
      <c r="BH42" s="113">
        <v>1</v>
      </c>
      <c r="BI42" s="113">
        <v>7.4999999999999997E-2</v>
      </c>
      <c r="BJ42" s="113">
        <v>60</v>
      </c>
      <c r="BK42" s="99"/>
      <c r="BL42" s="99"/>
      <c r="BM42" s="99"/>
      <c r="BN42" s="99"/>
      <c r="BO42" s="99"/>
      <c r="BP42" s="99"/>
      <c r="BQ42" s="99"/>
      <c r="BR42" s="100"/>
      <c r="BS42" s="100"/>
      <c r="BT42" s="100"/>
      <c r="BU42" s="100"/>
      <c r="BV42" s="100"/>
      <c r="BW42" s="100"/>
      <c r="BX42" s="100"/>
      <c r="BY42" s="101"/>
      <c r="BZ42" s="101"/>
      <c r="CA42" s="101"/>
      <c r="CB42" s="101"/>
      <c r="CC42" s="101"/>
      <c r="CD42" s="101"/>
      <c r="CE42" s="101"/>
    </row>
    <row r="43" spans="1:83" s="2" customFormat="1" ht="21" customHeight="1">
      <c r="B43" s="1"/>
      <c r="C43" s="97"/>
      <c r="D43" s="97"/>
      <c r="E43" s="97"/>
      <c r="F43" s="97"/>
      <c r="G43" s="97"/>
      <c r="H43" s="97"/>
      <c r="I43" s="97"/>
      <c r="J43" s="98"/>
      <c r="K43" s="98"/>
      <c r="L43" s="98"/>
      <c r="M43" s="98"/>
      <c r="N43" s="98"/>
      <c r="O43" s="98"/>
      <c r="P43" s="97"/>
      <c r="Q43" s="97"/>
      <c r="R43" s="97"/>
      <c r="S43" s="97"/>
      <c r="T43" s="97"/>
      <c r="U43" s="97"/>
      <c r="V43" s="98"/>
      <c r="W43" s="98"/>
      <c r="X43" s="98"/>
      <c r="Y43" s="98"/>
      <c r="Z43" s="98"/>
      <c r="AA43" s="98"/>
      <c r="AB43" s="98"/>
      <c r="AC43" s="99"/>
      <c r="AD43" s="99"/>
      <c r="AE43" s="99"/>
      <c r="AF43" s="99"/>
      <c r="AG43" s="99"/>
      <c r="AH43" s="99"/>
      <c r="AI43" s="99"/>
      <c r="AJ43" s="100"/>
      <c r="AK43" s="100"/>
      <c r="AL43" s="100"/>
      <c r="AM43" s="100"/>
      <c r="AN43" s="100"/>
      <c r="AO43" s="100"/>
      <c r="AP43" s="100"/>
      <c r="AQ43" s="101"/>
      <c r="AR43" s="101"/>
      <c r="AS43" s="101"/>
      <c r="AT43" s="101"/>
      <c r="AU43" s="101"/>
      <c r="AV43" s="101"/>
      <c r="AW43" s="101"/>
      <c r="AX43" s="97"/>
      <c r="AY43" s="97"/>
      <c r="AZ43" s="97"/>
      <c r="BA43" s="97"/>
      <c r="BB43" s="97"/>
      <c r="BC43" s="97"/>
      <c r="BD43" s="112" t="s">
        <v>81</v>
      </c>
      <c r="BE43" s="113">
        <v>1</v>
      </c>
      <c r="BF43" s="113">
        <v>0.03</v>
      </c>
      <c r="BG43" s="113">
        <v>20</v>
      </c>
      <c r="BH43" s="113">
        <v>1</v>
      </c>
      <c r="BI43" s="113">
        <v>0.03</v>
      </c>
      <c r="BJ43" s="113">
        <v>20</v>
      </c>
      <c r="BK43" s="99"/>
      <c r="BL43" s="99"/>
      <c r="BM43" s="99"/>
      <c r="BN43" s="99"/>
      <c r="BO43" s="99"/>
      <c r="BP43" s="99"/>
      <c r="BQ43" s="99"/>
      <c r="BR43" s="100"/>
      <c r="BS43" s="100"/>
      <c r="BT43" s="100"/>
      <c r="BU43" s="100"/>
      <c r="BV43" s="100"/>
      <c r="BW43" s="100"/>
      <c r="BX43" s="100"/>
      <c r="BY43" s="101"/>
      <c r="BZ43" s="101"/>
      <c r="CA43" s="101"/>
      <c r="CB43" s="101"/>
      <c r="CC43" s="101"/>
      <c r="CD43" s="101"/>
      <c r="CE43" s="101"/>
    </row>
    <row r="44" spans="1:83" ht="39.75" customHeight="1">
      <c r="A44" s="78"/>
      <c r="B44" s="78"/>
      <c r="C44" s="78"/>
      <c r="D44" s="78"/>
      <c r="E44" s="78"/>
      <c r="F44" s="78"/>
      <c r="G44" s="78"/>
      <c r="H44" s="78"/>
      <c r="I44" s="78"/>
      <c r="J44" s="87"/>
      <c r="K44" s="87"/>
      <c r="L44" s="87"/>
      <c r="M44" s="87"/>
      <c r="N44" s="87"/>
      <c r="O44" s="87"/>
      <c r="P44" s="78"/>
      <c r="Q44" s="78"/>
      <c r="R44" s="78"/>
      <c r="S44" s="78"/>
      <c r="T44" s="78"/>
      <c r="U44" s="78"/>
      <c r="V44" s="87"/>
      <c r="W44" s="87"/>
      <c r="X44" s="87"/>
      <c r="Y44" s="87"/>
      <c r="Z44" s="87"/>
      <c r="AA44" s="87"/>
      <c r="AB44" s="87"/>
      <c r="AC44" s="83"/>
      <c r="AD44" s="83"/>
      <c r="AE44" s="83"/>
      <c r="AF44" s="83"/>
      <c r="AG44" s="83"/>
      <c r="AH44" s="83"/>
      <c r="AI44" s="83"/>
      <c r="AJ44" s="82"/>
      <c r="AK44" s="82"/>
      <c r="AL44" s="82"/>
      <c r="AM44" s="82"/>
      <c r="AN44" s="82"/>
      <c r="AO44" s="82"/>
      <c r="AP44" s="82"/>
      <c r="AQ44" s="103"/>
      <c r="AR44" s="103"/>
      <c r="AS44" s="103"/>
      <c r="AT44" s="103"/>
      <c r="AU44" s="103"/>
      <c r="AV44" s="103"/>
      <c r="AW44" s="103"/>
      <c r="AX44" s="78"/>
      <c r="AY44" s="78"/>
      <c r="AZ44" s="78"/>
      <c r="BA44" s="78"/>
      <c r="BB44" s="78"/>
      <c r="BC44" s="78"/>
      <c r="BD44" s="114" t="s">
        <v>82</v>
      </c>
      <c r="BE44" s="115">
        <v>1</v>
      </c>
      <c r="BF44" s="115">
        <v>0.08</v>
      </c>
      <c r="BG44" s="116">
        <v>20</v>
      </c>
      <c r="BH44" s="115">
        <v>1</v>
      </c>
      <c r="BI44" s="115">
        <v>0.08</v>
      </c>
      <c r="BJ44" s="115">
        <v>20</v>
      </c>
      <c r="BK44" s="83"/>
      <c r="BL44" s="83"/>
      <c r="BM44" s="83"/>
      <c r="BN44" s="83"/>
      <c r="BO44" s="83"/>
      <c r="BP44" s="83"/>
      <c r="BQ44" s="83"/>
      <c r="BR44" s="82"/>
      <c r="BS44" s="82"/>
      <c r="BT44" s="82"/>
      <c r="BU44" s="82"/>
      <c r="BV44" s="82"/>
      <c r="BW44" s="82"/>
      <c r="BX44" s="82"/>
      <c r="BY44" s="103"/>
      <c r="BZ44" s="103"/>
      <c r="CA44" s="103"/>
      <c r="CB44" s="103"/>
      <c r="CC44" s="103"/>
      <c r="CD44" s="103"/>
      <c r="CE44" s="103"/>
    </row>
    <row r="45" spans="1:83" ht="24">
      <c r="C45" s="78"/>
      <c r="D45" s="78"/>
      <c r="E45" s="78"/>
      <c r="F45" s="78"/>
      <c r="G45" s="78"/>
      <c r="H45" s="78"/>
      <c r="I45" s="78"/>
      <c r="J45" s="43"/>
      <c r="K45" s="43"/>
      <c r="L45" s="32"/>
      <c r="M45" s="32"/>
      <c r="N45" s="32"/>
      <c r="O45" s="32"/>
      <c r="P45" s="78"/>
      <c r="Q45" s="78"/>
      <c r="R45" s="78"/>
      <c r="S45" s="78"/>
      <c r="T45" s="78"/>
      <c r="U45" s="78"/>
      <c r="V45" s="43"/>
      <c r="W45" s="43"/>
      <c r="X45" s="32"/>
      <c r="Y45" s="32"/>
      <c r="Z45" s="32"/>
      <c r="AA45" s="32"/>
      <c r="AB45" s="32"/>
      <c r="AC45" s="128"/>
      <c r="AD45" s="39"/>
      <c r="AE45" s="39"/>
      <c r="AF45" s="39"/>
      <c r="AG45" s="39"/>
      <c r="AH45" s="39"/>
      <c r="AI45" s="39"/>
      <c r="AJ45" s="26"/>
      <c r="AK45" s="26"/>
      <c r="AL45" s="26"/>
      <c r="AM45" s="26"/>
      <c r="AN45" s="26"/>
      <c r="AO45" s="26"/>
      <c r="AP45" s="26"/>
      <c r="AQ45" s="129"/>
      <c r="AR45" s="121"/>
      <c r="AS45" s="121"/>
      <c r="AT45" s="130"/>
      <c r="AU45" s="121"/>
      <c r="AV45" s="121"/>
      <c r="AW45" s="121"/>
      <c r="AX45" s="78"/>
      <c r="AY45" s="78"/>
      <c r="AZ45" s="78"/>
      <c r="BA45" s="78"/>
      <c r="BB45" s="78"/>
      <c r="BC45" s="78"/>
      <c r="BD45" s="44" t="s">
        <v>87</v>
      </c>
      <c r="BE45" s="43">
        <v>1</v>
      </c>
      <c r="BF45" s="52">
        <v>0.04</v>
      </c>
      <c r="BG45" s="32">
        <v>6</v>
      </c>
      <c r="BH45" s="43">
        <v>1</v>
      </c>
      <c r="BI45" s="52">
        <v>0.04</v>
      </c>
      <c r="BJ45" s="32">
        <v>6</v>
      </c>
      <c r="BK45" s="39"/>
      <c r="BL45" s="39"/>
      <c r="BM45" s="39"/>
      <c r="BN45" s="39"/>
      <c r="BO45" s="39"/>
      <c r="BP45" s="39"/>
      <c r="BQ45" s="39"/>
      <c r="BR45" s="26"/>
      <c r="BS45" s="26"/>
      <c r="BT45" s="26"/>
      <c r="BU45" s="26"/>
      <c r="BV45" s="26"/>
      <c r="BW45" s="26"/>
      <c r="BX45" s="26"/>
      <c r="BY45" s="118"/>
      <c r="BZ45" s="119"/>
      <c r="CA45" s="119"/>
      <c r="CB45" s="120"/>
      <c r="CC45" s="119"/>
      <c r="CD45" s="119"/>
      <c r="CE45" s="120"/>
    </row>
    <row r="46" spans="1:83" ht="20.25" customHeight="1">
      <c r="C46" s="78"/>
      <c r="D46" s="78"/>
      <c r="E46" s="78"/>
      <c r="F46" s="78"/>
      <c r="G46" s="78"/>
      <c r="H46" s="78"/>
      <c r="I46" s="78"/>
      <c r="J46" s="43"/>
      <c r="K46" s="43"/>
      <c r="L46" s="32"/>
      <c r="M46" s="32"/>
      <c r="N46" s="32"/>
      <c r="O46" s="32"/>
      <c r="P46" s="78"/>
      <c r="Q46" s="78"/>
      <c r="R46" s="78"/>
      <c r="S46" s="78"/>
      <c r="T46" s="78"/>
      <c r="U46" s="78"/>
      <c r="V46" s="43"/>
      <c r="W46" s="43"/>
      <c r="X46" s="32"/>
      <c r="Y46" s="32"/>
      <c r="Z46" s="32"/>
      <c r="AA46" s="32"/>
      <c r="AB46" s="32"/>
      <c r="AC46" s="128"/>
      <c r="AD46" s="39"/>
      <c r="AE46" s="39"/>
      <c r="AF46" s="39"/>
      <c r="AG46" s="39"/>
      <c r="AH46" s="39"/>
      <c r="AI46" s="39"/>
      <c r="AJ46" s="26"/>
      <c r="AK46" s="26"/>
      <c r="AL46" s="26"/>
      <c r="AM46" s="26"/>
      <c r="AN46" s="26"/>
      <c r="AO46" s="26"/>
      <c r="AP46" s="26"/>
      <c r="AQ46" s="129"/>
      <c r="AR46" s="131"/>
      <c r="AS46" s="132"/>
      <c r="AT46" s="130"/>
      <c r="AU46" s="132"/>
      <c r="AV46" s="132"/>
      <c r="AW46" s="132"/>
      <c r="AX46" s="78"/>
      <c r="AY46" s="78"/>
      <c r="AZ46" s="78"/>
      <c r="BA46" s="78"/>
      <c r="BB46" s="78"/>
      <c r="BC46" s="78"/>
      <c r="BD46" s="44" t="s">
        <v>88</v>
      </c>
      <c r="BE46" s="43">
        <v>1</v>
      </c>
      <c r="BF46" s="52">
        <v>2E-3</v>
      </c>
      <c r="BG46" s="32">
        <v>5</v>
      </c>
      <c r="BH46" s="43">
        <v>1</v>
      </c>
      <c r="BI46" s="52">
        <v>2E-3</v>
      </c>
      <c r="BJ46" s="32">
        <v>5</v>
      </c>
      <c r="BK46" s="39"/>
      <c r="BL46" s="39"/>
      <c r="BM46" s="39"/>
      <c r="BN46" s="39"/>
      <c r="BO46" s="39"/>
      <c r="BP46" s="39"/>
      <c r="BQ46" s="39"/>
      <c r="BR46" s="26"/>
      <c r="BS46" s="26"/>
      <c r="BT46" s="26"/>
      <c r="BU46" s="26"/>
      <c r="BV46" s="26"/>
      <c r="BW46" s="26"/>
      <c r="BX46" s="26"/>
      <c r="BY46" s="118"/>
      <c r="BZ46" s="119"/>
      <c r="CA46" s="119"/>
      <c r="CB46" s="120"/>
      <c r="CC46" s="121"/>
      <c r="CD46" s="119"/>
      <c r="CE46" s="120"/>
    </row>
    <row r="47" spans="1:83" ht="28.5" customHeight="1">
      <c r="C47" s="78"/>
      <c r="D47" s="78"/>
      <c r="E47" s="78"/>
      <c r="F47" s="78"/>
      <c r="G47" s="78"/>
      <c r="H47" s="78"/>
      <c r="I47" s="78"/>
      <c r="J47" s="43"/>
      <c r="K47" s="43"/>
      <c r="L47" s="32"/>
      <c r="M47" s="32"/>
      <c r="N47" s="32"/>
      <c r="O47" s="32"/>
      <c r="P47" s="78"/>
      <c r="Q47" s="78"/>
      <c r="R47" s="78"/>
      <c r="S47" s="78"/>
      <c r="T47" s="78"/>
      <c r="U47" s="78"/>
      <c r="V47" s="43"/>
      <c r="W47" s="43"/>
      <c r="X47" s="32"/>
      <c r="Y47" s="32"/>
      <c r="Z47" s="32"/>
      <c r="AA47" s="32"/>
      <c r="AB47" s="32"/>
      <c r="AC47" s="83"/>
      <c r="AD47" s="83"/>
      <c r="AE47" s="83"/>
      <c r="AF47" s="83"/>
      <c r="AG47" s="83"/>
      <c r="AH47" s="83"/>
      <c r="AI47" s="83"/>
      <c r="AJ47" s="82"/>
      <c r="AK47" s="82"/>
      <c r="AL47" s="82"/>
      <c r="AM47" s="82"/>
      <c r="AN47" s="82"/>
      <c r="AO47" s="82"/>
      <c r="AP47" s="82"/>
      <c r="AQ47" s="125"/>
      <c r="AR47" s="125"/>
      <c r="AS47" s="125"/>
      <c r="AT47" s="125"/>
      <c r="AU47" s="125"/>
      <c r="AV47" s="125"/>
      <c r="AW47" s="125"/>
      <c r="AX47" s="127"/>
      <c r="AY47" s="78"/>
      <c r="AZ47" s="78"/>
      <c r="BA47" s="78"/>
      <c r="BB47" s="78"/>
      <c r="BC47" s="78"/>
      <c r="BD47" s="44" t="s">
        <v>89</v>
      </c>
      <c r="BE47" s="43">
        <v>1</v>
      </c>
      <c r="BF47" s="52">
        <v>2E-3</v>
      </c>
      <c r="BG47" s="32">
        <v>3</v>
      </c>
      <c r="BH47" s="43">
        <v>1</v>
      </c>
      <c r="BI47" s="52">
        <v>2E-3</v>
      </c>
      <c r="BJ47" s="32">
        <v>3</v>
      </c>
      <c r="BK47" s="39" t="s">
        <v>93</v>
      </c>
      <c r="BL47" s="39"/>
      <c r="BM47" s="39"/>
      <c r="BN47" s="39"/>
      <c r="BO47" s="39"/>
      <c r="BP47" s="39"/>
      <c r="BQ47" s="39"/>
      <c r="BR47" s="26"/>
      <c r="BS47" s="26"/>
      <c r="BT47" s="26"/>
      <c r="BU47" s="26"/>
      <c r="BV47" s="26"/>
      <c r="BW47" s="26"/>
      <c r="BX47" s="26"/>
      <c r="BY47" s="118"/>
      <c r="BZ47" s="119"/>
      <c r="CA47" s="119"/>
      <c r="CB47" s="120"/>
      <c r="CC47" s="119"/>
      <c r="CD47" s="119"/>
      <c r="CE47" s="120"/>
    </row>
    <row r="48" spans="1:83" ht="18" customHeight="1">
      <c r="C48" s="78"/>
      <c r="D48" s="78"/>
      <c r="E48" s="78"/>
      <c r="F48" s="78"/>
      <c r="G48" s="78"/>
      <c r="H48" s="78"/>
      <c r="I48" s="78"/>
      <c r="J48" s="108"/>
      <c r="K48" s="108"/>
      <c r="L48" s="32"/>
      <c r="M48" s="32"/>
      <c r="N48" s="32"/>
      <c r="O48" s="32"/>
      <c r="P48" s="78"/>
      <c r="Q48" s="78"/>
      <c r="R48" s="78"/>
      <c r="S48" s="78"/>
      <c r="T48" s="78"/>
      <c r="U48" s="78"/>
      <c r="V48" s="108"/>
      <c r="W48" s="108"/>
      <c r="X48" s="32"/>
      <c r="Y48" s="32"/>
      <c r="Z48" s="32"/>
      <c r="AA48" s="32"/>
      <c r="AB48" s="32"/>
      <c r="AC48" s="83"/>
      <c r="AD48" s="83"/>
      <c r="AE48" s="83"/>
      <c r="AF48" s="83"/>
      <c r="AG48" s="83"/>
      <c r="AH48" s="83"/>
      <c r="AI48" s="83"/>
      <c r="AJ48" s="82"/>
      <c r="AK48" s="82"/>
      <c r="AL48" s="82"/>
      <c r="AM48" s="82"/>
      <c r="AN48" s="82"/>
      <c r="AO48" s="82"/>
      <c r="AP48" s="82"/>
      <c r="AQ48" s="125"/>
      <c r="AR48" s="125"/>
      <c r="AS48" s="125"/>
      <c r="AT48" s="125"/>
      <c r="AU48" s="125"/>
      <c r="AV48" s="125"/>
      <c r="AW48" s="125"/>
      <c r="AX48" s="78"/>
      <c r="AY48" s="78"/>
      <c r="AZ48" s="78"/>
      <c r="BA48" s="78"/>
      <c r="BB48" s="78"/>
      <c r="BC48" s="78"/>
      <c r="BD48" s="44" t="s">
        <v>90</v>
      </c>
      <c r="BE48" s="43">
        <v>1</v>
      </c>
      <c r="BF48" s="52">
        <v>0.05</v>
      </c>
      <c r="BG48" s="32">
        <v>15</v>
      </c>
      <c r="BH48" s="43">
        <v>1</v>
      </c>
      <c r="BI48" s="52">
        <v>0.05</v>
      </c>
      <c r="BJ48" s="32">
        <v>15</v>
      </c>
      <c r="BK48" s="39"/>
      <c r="BL48" s="39"/>
      <c r="BM48" s="39"/>
      <c r="BN48" s="39"/>
      <c r="BO48" s="39"/>
      <c r="BP48" s="39"/>
      <c r="BQ48" s="39"/>
      <c r="BR48" s="26"/>
      <c r="BS48" s="26"/>
      <c r="BT48" s="26"/>
      <c r="BU48" s="26"/>
      <c r="BV48" s="26"/>
      <c r="BW48" s="26"/>
      <c r="BX48" s="26"/>
      <c r="BY48" s="118"/>
      <c r="BZ48" s="119"/>
      <c r="CA48" s="119"/>
      <c r="CB48" s="120"/>
      <c r="CC48" s="119"/>
      <c r="CD48" s="119"/>
      <c r="CE48" s="120"/>
    </row>
    <row r="49" spans="3:83">
      <c r="C49" s="78"/>
      <c r="D49" s="78"/>
      <c r="E49" s="78"/>
      <c r="F49" s="78"/>
      <c r="G49" s="78"/>
      <c r="H49" s="78"/>
      <c r="I49" s="78"/>
      <c r="J49" s="87"/>
      <c r="K49" s="87"/>
      <c r="L49" s="87"/>
      <c r="M49" s="87"/>
      <c r="N49" s="87"/>
      <c r="O49" s="87"/>
      <c r="P49" s="78"/>
      <c r="Q49" s="78"/>
      <c r="R49" s="78"/>
      <c r="S49" s="78"/>
      <c r="T49" s="78"/>
      <c r="U49" s="78"/>
      <c r="V49" s="87"/>
      <c r="W49" s="87"/>
      <c r="X49" s="87"/>
      <c r="Y49" s="87"/>
      <c r="Z49" s="87"/>
      <c r="AA49" s="87"/>
      <c r="AB49" s="87"/>
      <c r="AC49" s="83"/>
      <c r="AD49" s="83"/>
      <c r="AE49" s="83"/>
      <c r="AF49" s="83"/>
      <c r="AG49" s="83"/>
      <c r="AH49" s="83"/>
      <c r="AI49" s="83"/>
      <c r="AJ49" s="82"/>
      <c r="AK49" s="82"/>
      <c r="AL49" s="82"/>
      <c r="AM49" s="82"/>
      <c r="AN49" s="82"/>
      <c r="AO49" s="82"/>
      <c r="AP49" s="82"/>
      <c r="AQ49" s="125"/>
      <c r="AR49" s="125"/>
      <c r="AS49" s="125"/>
      <c r="AT49" s="125"/>
      <c r="AU49" s="125"/>
      <c r="AV49" s="125"/>
      <c r="AW49" s="125"/>
      <c r="AX49" s="78"/>
      <c r="AY49" s="78"/>
      <c r="AZ49" s="78"/>
      <c r="BA49" s="78"/>
      <c r="BB49" s="78"/>
      <c r="BC49" s="78"/>
      <c r="BD49" s="44" t="s">
        <v>91</v>
      </c>
      <c r="BE49" s="152">
        <v>1</v>
      </c>
      <c r="BF49" s="133">
        <v>0.04</v>
      </c>
      <c r="BG49" s="32">
        <v>10</v>
      </c>
      <c r="BH49" s="152">
        <v>1</v>
      </c>
      <c r="BI49" s="133">
        <v>0.04</v>
      </c>
      <c r="BJ49" s="32">
        <v>10</v>
      </c>
      <c r="BK49" s="39"/>
      <c r="BL49" s="39"/>
      <c r="BM49" s="39"/>
      <c r="BN49" s="39"/>
      <c r="BO49" s="39"/>
      <c r="BP49" s="39"/>
      <c r="BQ49" s="39"/>
      <c r="BR49" s="26"/>
      <c r="BS49" s="26"/>
      <c r="BT49" s="26"/>
      <c r="BU49" s="26"/>
      <c r="BV49" s="26"/>
      <c r="BW49" s="26"/>
      <c r="BX49" s="26"/>
      <c r="BY49" s="118"/>
      <c r="BZ49" s="122"/>
      <c r="CA49" s="122"/>
      <c r="CB49" s="120"/>
      <c r="CC49" s="122"/>
      <c r="CD49" s="122"/>
      <c r="CE49" s="120"/>
    </row>
    <row r="50" spans="3:83" ht="29.25" customHeight="1">
      <c r="C50" s="78"/>
      <c r="D50" s="78"/>
      <c r="E50" s="78"/>
      <c r="F50" s="78"/>
      <c r="G50" s="78"/>
      <c r="H50" s="78"/>
      <c r="I50" s="78"/>
      <c r="J50" s="87"/>
      <c r="K50" s="87"/>
      <c r="L50" s="87"/>
      <c r="M50" s="87"/>
      <c r="N50" s="87"/>
      <c r="O50" s="87"/>
      <c r="P50" s="78"/>
      <c r="Q50" s="78"/>
      <c r="R50" s="78"/>
      <c r="S50" s="78"/>
      <c r="T50" s="78"/>
      <c r="U50" s="78"/>
      <c r="V50" s="87"/>
      <c r="W50" s="87"/>
      <c r="X50" s="87"/>
      <c r="Y50" s="87"/>
      <c r="Z50" s="87"/>
      <c r="AA50" s="87"/>
      <c r="AB50" s="87"/>
      <c r="AC50" s="83"/>
      <c r="AD50" s="83"/>
      <c r="AE50" s="83"/>
      <c r="AF50" s="83"/>
      <c r="AG50" s="83"/>
      <c r="AH50" s="83"/>
      <c r="AI50" s="83"/>
      <c r="AJ50" s="82"/>
      <c r="AK50" s="82"/>
      <c r="AL50" s="82"/>
      <c r="AM50" s="82"/>
      <c r="AN50" s="82"/>
      <c r="AO50" s="82"/>
      <c r="AP50" s="82"/>
      <c r="AQ50" s="125"/>
      <c r="AR50" s="125"/>
      <c r="AS50" s="125"/>
      <c r="AT50" s="125"/>
      <c r="AU50" s="125"/>
      <c r="AV50" s="125"/>
      <c r="AW50" s="125"/>
      <c r="AX50" s="78"/>
      <c r="AY50" s="78"/>
      <c r="AZ50" s="78"/>
      <c r="BA50" s="78"/>
      <c r="BB50" s="78"/>
      <c r="BC50" s="78"/>
      <c r="BD50" s="117" t="s">
        <v>92</v>
      </c>
      <c r="BE50" s="155">
        <v>1</v>
      </c>
      <c r="BF50" s="154">
        <v>0.02</v>
      </c>
      <c r="BG50" s="155">
        <v>10</v>
      </c>
      <c r="BH50" s="155">
        <v>1</v>
      </c>
      <c r="BI50" s="154">
        <v>0.02</v>
      </c>
      <c r="BJ50" s="155">
        <v>10</v>
      </c>
      <c r="BK50" s="83"/>
      <c r="BL50" s="83"/>
      <c r="BM50" s="83"/>
      <c r="BN50" s="83"/>
      <c r="BO50" s="83"/>
      <c r="BP50" s="83"/>
      <c r="BQ50" s="83"/>
      <c r="BR50" s="82"/>
      <c r="BS50" s="82"/>
      <c r="BT50" s="82"/>
      <c r="BU50" s="82"/>
      <c r="BV50" s="82"/>
      <c r="BW50" s="82"/>
      <c r="BX50" s="82"/>
      <c r="BY50" s="123"/>
      <c r="BZ50" s="124"/>
      <c r="CA50" s="124"/>
      <c r="CB50" s="125"/>
      <c r="CC50" s="125"/>
      <c r="CD50" s="125"/>
      <c r="CE50" s="125"/>
    </row>
    <row r="51" spans="3:83" ht="25.5">
      <c r="BD51" s="137" t="s">
        <v>100</v>
      </c>
      <c r="BE51" s="138">
        <v>1</v>
      </c>
      <c r="BF51" s="138">
        <v>0.01</v>
      </c>
      <c r="BG51" s="139">
        <v>45</v>
      </c>
      <c r="BH51" s="138">
        <v>1</v>
      </c>
      <c r="BI51" s="138">
        <v>0.01</v>
      </c>
      <c r="BJ51" s="139">
        <v>45</v>
      </c>
      <c r="BK51" s="83"/>
      <c r="BL51" s="83"/>
      <c r="BM51" s="83"/>
      <c r="BN51" s="83"/>
      <c r="BO51" s="83"/>
      <c r="BP51" s="83"/>
      <c r="BQ51" s="83"/>
      <c r="BR51" s="82"/>
      <c r="BS51" s="82"/>
      <c r="BT51" s="82"/>
      <c r="BU51" s="82"/>
      <c r="BV51" s="82"/>
      <c r="BW51" s="82"/>
      <c r="BX51" s="82"/>
      <c r="BY51" s="126"/>
      <c r="BZ51" s="125"/>
      <c r="CA51" s="125"/>
      <c r="CB51" s="125"/>
      <c r="CC51" s="125"/>
      <c r="CD51" s="125"/>
      <c r="CE51" s="125"/>
    </row>
    <row r="52" spans="3:83">
      <c r="BD52" s="137" t="s">
        <v>101</v>
      </c>
      <c r="BE52" s="138">
        <v>1</v>
      </c>
      <c r="BF52" s="138">
        <v>5.0000000000000001E-3</v>
      </c>
      <c r="BG52" s="139">
        <v>15</v>
      </c>
      <c r="BH52" s="138">
        <v>1</v>
      </c>
      <c r="BI52" s="138">
        <v>5.0000000000000001E-3</v>
      </c>
      <c r="BJ52" s="139">
        <v>15</v>
      </c>
    </row>
    <row r="53" spans="3:83">
      <c r="BD53" s="137" t="s">
        <v>102</v>
      </c>
      <c r="BE53" s="138">
        <v>1</v>
      </c>
      <c r="BF53" s="138">
        <v>5.0000000000000001E-3</v>
      </c>
      <c r="BG53" s="139">
        <v>35</v>
      </c>
      <c r="BH53" s="138">
        <v>1</v>
      </c>
      <c r="BI53" s="138">
        <v>5.0000000000000001E-3</v>
      </c>
      <c r="BJ53" s="139">
        <v>35</v>
      </c>
    </row>
    <row r="54" spans="3:83">
      <c r="BD54" s="137" t="s">
        <v>103</v>
      </c>
      <c r="BE54" s="138">
        <v>1</v>
      </c>
      <c r="BF54" s="138">
        <v>0.05</v>
      </c>
      <c r="BG54" s="139">
        <v>50</v>
      </c>
      <c r="BH54" s="138">
        <v>1</v>
      </c>
      <c r="BI54" s="138">
        <v>0.05</v>
      </c>
      <c r="BJ54" s="138">
        <v>50</v>
      </c>
    </row>
    <row r="55" spans="3:83">
      <c r="BD55" s="137" t="s">
        <v>104</v>
      </c>
      <c r="BE55" s="140">
        <v>1</v>
      </c>
      <c r="BF55" s="140">
        <v>0.1</v>
      </c>
      <c r="BG55" s="139">
        <v>20</v>
      </c>
      <c r="BH55" s="140">
        <v>1</v>
      </c>
      <c r="BI55" s="140">
        <v>0.1</v>
      </c>
      <c r="BJ55" s="139">
        <v>20</v>
      </c>
    </row>
    <row r="56" spans="3:83" ht="26.25">
      <c r="BD56" s="141" t="s">
        <v>105</v>
      </c>
      <c r="BE56" s="142">
        <v>1</v>
      </c>
      <c r="BF56" s="142">
        <v>0.04</v>
      </c>
      <c r="BG56" s="142">
        <v>15</v>
      </c>
      <c r="BH56" s="142">
        <v>1</v>
      </c>
      <c r="BI56" s="142">
        <v>0.04</v>
      </c>
      <c r="BJ56" s="142">
        <v>15</v>
      </c>
    </row>
    <row r="57" spans="3:83" ht="39">
      <c r="BD57" s="141" t="s">
        <v>106</v>
      </c>
      <c r="BE57" s="142">
        <v>1</v>
      </c>
      <c r="BF57" s="142">
        <v>1.4999999999999999E-2</v>
      </c>
      <c r="BG57" s="142">
        <v>10</v>
      </c>
      <c r="BH57" s="142">
        <v>1</v>
      </c>
      <c r="BI57" s="142">
        <v>1.4999999999999999E-2</v>
      </c>
      <c r="BJ57" s="142">
        <v>10</v>
      </c>
    </row>
    <row r="58" spans="3:83" ht="26.25">
      <c r="BD58" s="141" t="s">
        <v>107</v>
      </c>
      <c r="BE58" s="142">
        <v>1</v>
      </c>
      <c r="BF58" s="142">
        <v>0.04</v>
      </c>
      <c r="BG58" s="142">
        <v>50</v>
      </c>
      <c r="BH58" s="142">
        <v>1</v>
      </c>
      <c r="BI58" s="142">
        <v>0.04</v>
      </c>
      <c r="BJ58" s="142">
        <v>50</v>
      </c>
    </row>
    <row r="59" spans="3:83">
      <c r="BD59" s="153" t="s">
        <v>108</v>
      </c>
      <c r="BE59" s="142">
        <v>1</v>
      </c>
      <c r="BF59" s="142">
        <v>0.01</v>
      </c>
      <c r="BG59" s="142">
        <v>5</v>
      </c>
      <c r="BH59" s="142">
        <v>1</v>
      </c>
      <c r="BI59" s="142">
        <v>0.01</v>
      </c>
      <c r="BJ59" s="142">
        <v>5</v>
      </c>
    </row>
  </sheetData>
  <mergeCells count="44">
    <mergeCell ref="W18:Y18"/>
    <mergeCell ref="BE26:BG26"/>
    <mergeCell ref="AK10:AM10"/>
    <mergeCell ref="AN10:AP10"/>
    <mergeCell ref="AR10:AT10"/>
    <mergeCell ref="AU10:AW10"/>
    <mergeCell ref="BE10:BG10"/>
    <mergeCell ref="W13:Y13"/>
    <mergeCell ref="S8:U10"/>
    <mergeCell ref="W10:Y10"/>
    <mergeCell ref="Z10:AB10"/>
    <mergeCell ref="AD10:AF10"/>
    <mergeCell ref="AG10:AI10"/>
    <mergeCell ref="D5:F10"/>
    <mergeCell ref="G5:I10"/>
    <mergeCell ref="J5:L10"/>
    <mergeCell ref="M5:O10"/>
    <mergeCell ref="P8:R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</mergeCells>
  <pageMargins left="0.25" right="0.25" top="0.75" bottom="0.75" header="0.51180555555555496" footer="0.51180555555555496"/>
  <pageSetup paperSize="9" scale="54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Красовская Ольга Сергеевна</cp:lastModifiedBy>
  <cp:revision>1</cp:revision>
  <cp:lastPrinted>2021-07-23T12:39:23Z</cp:lastPrinted>
  <dcterms:created xsi:type="dcterms:W3CDTF">2006-09-28T05:33:49Z</dcterms:created>
  <dcterms:modified xsi:type="dcterms:W3CDTF">2021-10-29T14:23:38Z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